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HIBETSU\Desktop\DDDD\Dドライブ\91_財政状況資料集関係\令和４年度\"/>
    </mc:Choice>
  </mc:AlternateContent>
  <bookViews>
    <workbookView xWindow="0" yWindow="0" windowWidth="23040" windowHeight="8664"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<sst xmlns="http://schemas.openxmlformats.org/spreadsheetml/2006/main" count="1068" uniqueCount="591">
  <si>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</si>
  <si>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</si>
  <si>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</si>
  <si>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</si>
  <si>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</si>
  <si>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</si>
  <si>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</si>
  <si>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</si>
  <si>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</si>
  <si>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</si>
  <si>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</si>
  <si>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</si>
  <si>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</si>
  <si>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</si>
  <si>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</si>
  <si>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</si>
  <si>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</si>
  <si>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</si>
  <si>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</si>
  <si>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</si>
  <si>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</si>
  <si>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</si>
  <si>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</si>
  <si>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</si>
  <si>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</si>
  <si>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</si>
  <si>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</si>
  <si>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</si>
  <si>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</si>
  <si>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</si>
  <si>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</si>
  <si>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</si>
  <si>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</si>
  <si>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</si>
  <si>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</si>
  <si>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</si>
  <si>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</si>
  <si>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</si>
  <si>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</si>
  <si>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</si>
  <si>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</si>
  <si>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</si>
  <si>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</si>
  <si>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</si>
  <si>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</si>
  <si>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</si>
  <si>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</si>
  <si>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</si>
  <si>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</si>
  <si>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</si>
  <si>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</si>
  <si>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</si>
  <si>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</si>
  <si>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</si>
  <si>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</si>
  <si>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</si>
  <si>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</si>
  <si>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</si>
  <si>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</si>
  <si>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</si>
  <si>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</si>
  <si>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</si>
  <si>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</si>
  <si>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</si>
  <si>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</si>
  <si>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</si>
  <si>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</si>
  <si>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</si>
  <si>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</si>
  <si>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</si>
  <si>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</si>
  <si>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</si>
  <si>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</si>
  <si>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</si>
  <si>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</si>
  <si>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</si>
  <si>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</si>
  <si>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</si>
  <si>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</si>
  <si>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</si>
  <si>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</si>
  <si>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</si>
  <si>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</si>
  <si>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</si>
  <si>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</si>
  <si>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</si>
  <si>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</si>
  <si>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</si>
  <si>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</si>
  <si>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</si>
  <si>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</si>
  <si>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</si>
  <si>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</si>
  <si>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</si>
  <si>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</si>
  <si>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</si>
  <si>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</si>
  <si>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</si>
  <si>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</si>
  <si>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</si>
  <si>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</si>
  <si>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</si>
  <si>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</si>
  <si>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</si>
  <si>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</si>
  <si>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</si>
  <si>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</si>
  <si>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</si>
  <si>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</si>
  <si>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</si>
  <si>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</si>
  <si>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</si>
  <si>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</si>
  <si>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</si>
  <si>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</si>
  <si>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</si>
  <si>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</si>
  <si>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</si>
  <si>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</si>
  <si>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</si>
  <si>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</si>
  <si>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</si>
  <si>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</si>
  <si>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</si>
  <si>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</si>
  <si>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</si>
  <si>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</si>
  <si>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</si>
  <si>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</si>
  <si>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</si>
  <si>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</si>
  <si>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</si>
  <si>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</si>
  <si>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</si>
  <si>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</si>
  <si>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</si>
  <si>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</si>
  <si>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</si>
  <si>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</si>
  <si>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</si>
  <si>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</si>
  <si>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</si>
  <si>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</si>
  <si>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</si>
  <si>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</si>
  <si>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</si>
  <si>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</si>
  <si>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</si>
  <si>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</si>
  <si>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</si>
  <si>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</si>
  <si>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</si>
  <si>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</si>
  <si>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</si>
  <si>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</si>
  <si>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</si>
  <si>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</si>
  <si>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</si>
  <si>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</si>
  <si>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</si>
  <si>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</si>
  <si>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</si>
  <si>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</si>
  <si>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</si>
  <si>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</si>
  <si>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</si>
  <si>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</si>
  <si>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</si>
  <si>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</si>
  <si>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</si>
  <si>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</si>
  <si>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</si>
  <si>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</si>
  <si>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</si>
  <si>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</si>
  <si>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</si>
  <si>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</si>
  <si>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</si>
  <si>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</si>
  <si>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</si>
  <si>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</si>
  <si>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</si>
  <si>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</si>
  <si>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</si>
  <si>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</si>
  <si>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</si>
  <si>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</si>
  <si>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</si>
  <si>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</si>
  <si>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</si>
  <si>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</si>
  <si>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</si>
  <si>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</si>
  <si>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</si>
  <si>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</si>
  <si>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</si>
  <si>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</si>
  <si>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</si>
  <si>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</si>
  <si>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</si>
  <si>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</si>
  <si>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</si>
  <si>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</si>
  <si>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</si>
  <si>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</si>
  <si>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</si>
  <si>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</si>
  <si>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</si>
  <si>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</si>
  <si>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</si>
  <si>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</si>
  <si>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</si>
  <si>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</si>
  <si>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</si>
  <si>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</si>
  <si>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</si>
  <si>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北海道芦別市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</si>
  <si>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</si>
  <si>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</si>
  <si>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</si>
  <si>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</si>
  <si>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</si>
  <si>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</si>
  <si>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</si>
  <si>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</si>
  <si>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</si>
  <si>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</si>
  <si>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</si>
  <si>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</si>
  <si>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</si>
  <si>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</si>
  <si>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</si>
  <si>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</si>
  <si>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</si>
  <si>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</si>
  <si>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</si>
  <si>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</si>
  <si>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</si>
  <si>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</si>
  <si>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</si>
  <si>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</si>
  <si>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</si>
  <si>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</si>
  <si>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</si>
  <si>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</si>
  <si>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</si>
  <si>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</si>
  <si>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</si>
  <si>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</si>
  <si>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</si>
  <si>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</si>
  <si>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</si>
  <si>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</si>
  <si>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</si>
  <si>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</si>
  <si>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</si>
  <si>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</si>
  <si>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</si>
  <si>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</si>
  <si>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</si>
  <si>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</si>
  <si>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</si>
  <si>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</si>
  <si>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</si>
  <si>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</si>
  <si>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</si>
  <si>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</si>
  <si>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</si>
  <si>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</si>
  <si>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</si>
  <si>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</si>
  <si>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</si>
  <si>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</si>
  <si>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</si>
  <si>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</si>
  <si>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</si>
  <si>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</si>
  <si>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</si>
  <si>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</si>
  <si>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</si>
  <si>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</si>
  <si>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</si>
  <si>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</si>
  <si>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</si>
  <si>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</si>
  <si>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</si>
  <si>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</si>
  <si>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</si>
  <si>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</si>
  <si>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</si>
  <si>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</si>
  <si>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</si>
  <si>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</si>
  <si>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</si>
  <si>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</si>
  <si>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</si>
  <si>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</si>
  <si>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</si>
  <si>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</si>
  <si>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</si>
  <si>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</si>
  <si>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</si>
  <si>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</si>
  <si>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</si>
  <si>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</si>
  <si>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</si>
  <si>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</si>
  <si>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</si>
  <si>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</si>
  <si>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</si>
  <si>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</si>
  <si>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</si>
  <si>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</si>
  <si>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</si>
  <si>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</si>
  <si>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</si>
  <si>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</si>
  <si>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</si>
  <si>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</si>
  <si>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</si>
  <si>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</si>
  <si>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</si>
  <si>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</si>
  <si>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</si>
  <si>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</si>
  <si>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</si>
  <si>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</si>
  <si>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</si>
  <si>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</si>
  <si>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</si>
  <si>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</si>
  <si>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</si>
  <si>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</si>
  <si>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</si>
  <si>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</si>
  <si>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</si>
  <si>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</si>
  <si>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</si>
  <si>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</si>
  <si>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</si>
  <si>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</si>
  <si>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</si>
  <si>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</si>
  <si>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</si>
  <si>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</si>
  <si>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</si>
  <si>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</si>
  <si>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</si>
  <si>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</si>
  <si>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</si>
  <si>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</si>
  <si>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</si>
  <si>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</si>
  <si>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</si>
  <si>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</si>
  <si>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</si>
  <si>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</si>
  <si>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</si>
  <si>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</si>
  <si>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</si>
  <si>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</si>
  <si>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</si>
  <si>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</si>
  <si>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</si>
  <si>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</si>
  <si>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</si>
  <si>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</si>
  <si>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</si>
  <si>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北海道芦別市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</si>
  <si>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</si>
  <si>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</si>
  <si>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</si>
  <si>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</si>
  <si>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</si>
  <si>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</si>
  <si>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</si>
  <si>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</si>
  <si>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</si>
  <si>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</si>
  <si>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</si>
  <si>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</si>
  <si>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</si>
  <si>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</si>
  <si>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</si>
  <si>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</si>
  <si>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</si>
  <si>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</si>
  <si>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</si>
  <si>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</si>
  <si>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</si>
  <si>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</si>
  <si>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</si>
  <si>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</si>
  <si>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</si>
  <si>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</si>
  <si>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</si>
  <si>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</si>
  <si>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</si>
  <si>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</si>
  <si>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</si>
  <si>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</si>
  <si>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</si>
  <si>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</si>
  <si>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</si>
  <si>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</si>
  <si>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</si>
  <si>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</si>
  <si>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</si>
  <si>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</si>
  <si>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</si>
  <si>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</si>
  <si>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</si>
  <si>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</si>
  <si>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</si>
  <si>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</si>
  <si>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</si>
  <si>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</si>
  <si>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</si>
  <si>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</si>
  <si>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</si>
  <si>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</si>
  <si>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</si>
  <si>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</si>
  <si>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</si>
  <si>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</si>
  <si>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</si>
  <si>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</si>
  <si>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</si>
  <si>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</si>
  <si>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</si>
  <si>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</si>
  <si>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</si>
  <si>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</si>
  <si>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</si>
  <si>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</si>
  <si>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</si>
  <si>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</si>
  <si>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</si>
  <si>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</si>
  <si>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</si>
  <si>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</si>
  <si>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</si>
  <si>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</si>
  <si>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</si>
  <si>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</si>
  <si>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</si>
  <si>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</si>
  <si>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</si>
  <si>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</si>
  <si>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</si>
  <si>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</si>
  <si>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</si>
  <si>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</si>
  <si>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</si>
  <si>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</si>
  <si>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</si>
  <si>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</si>
  <si>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</si>
  <si>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</si>
  <si>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</si>
  <si>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</si>
  <si>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</si>
  <si>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</si>
  <si>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</si>
  <si>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</si>
  <si>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</si>
  <si>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</si>
  <si>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</si>
  <si>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</si>
  <si>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</si>
  <si>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</si>
  <si>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</si>
  <si>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</si>
  <si>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</si>
  <si>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</si>
  <si>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</si>
  <si>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</si>
  <si>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</si>
  <si>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</si>
  <si>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</si>
  <si>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</si>
  <si>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</si>
  <si>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</si>
  <si>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</si>
  <si>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</si>
  <si>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</si>
  <si>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</si>
  <si>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</si>
  <si>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</si>
  <si>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</si>
  <si>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</si>
  <si>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</si>
  <si>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</si>
  <si>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</si>
  <si>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</si>
  <si>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</si>
  <si>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</si>
  <si>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</si>
  <si>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</si>
  <si>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</si>
  <si>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</si>
  <si>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</si>
  <si>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</si>
  <si>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</si>
  <si>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</si>
  <si>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</si>
  <si>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</si>
  <si>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</si>
  <si>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</si>
  <si>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</si>
  <si>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</si>
  <si>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</si>
  <si>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</si>
  <si>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</si>
  <si>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</si>
  <si>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</si>
  <si>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</si>
  <si>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</si>
  <si>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</si>
  <si>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</si>
  <si>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</si>
  <si>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</si>
  <si>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</si>
  <si>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</si>
  <si>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</si>
  <si>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</si>
  <si>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</si>
  <si>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</si>
  <si>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</si>
  <si>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</si>
  <si>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</si>
  <si>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</si>
  <si>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</si>
  <si>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</si>
  <si>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</si>
  <si>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</si>
  <si>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</si>
  <si>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</si>
  <si>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</si>
  <si>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</si>
  <si>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</si>
  <si>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</si>
  <si>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</si>
  <si>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</si>
  <si>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</si>
  <si>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</si>
  <si>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</si>
  <si>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</si>
  <si>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</si>
  <si>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</si>
  <si>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</si>
  <si>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</si>
  <si>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</si>
  <si>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</si>
  <si>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</si>
  <si>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</si>
  <si>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</si>
  <si>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</si>
  <si>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2.41</t>
  </si>
  <si>
    <t>▲ 0.68</t>
  </si>
  <si>
    <t>水道事業会計</t>
  </si>
  <si>
    <t>一般会計</t>
  </si>
  <si>
    <t>介護保険事業特別会計</t>
  </si>
  <si>
    <t>国民健康保険特別会計</t>
  </si>
  <si>
    <t>奨学資金特別会計</t>
  </si>
  <si>
    <t>後期高齢者医療特別会計</t>
  </si>
  <si>
    <t>介護サービス事業特別会計</t>
  </si>
  <si>
    <t>病院事業会計</t>
  </si>
  <si>
    <t>その他会計（赤字）</t>
  </si>
  <si>
    <t>▲ 2.35</t>
  </si>
  <si>
    <t>▲ 2.43</t>
  </si>
  <si>
    <t>▲ 0.65</t>
  </si>
  <si>
    <t>その他会計（黒字）</t>
  </si>
  <si>
    <t>（百万円）</t>
    <phoneticPr fontId="5"/>
  </si>
  <si>
    <t>H30</t>
    <phoneticPr fontId="5"/>
  </si>
  <si>
    <t>R01</t>
    <phoneticPr fontId="5"/>
  </si>
  <si>
    <t>R02</t>
    <phoneticPr fontId="5"/>
  </si>
  <si>
    <t>R03</t>
    <phoneticPr fontId="5"/>
  </si>
  <si>
    <t>R04</t>
    <phoneticPr fontId="5"/>
  </si>
  <si>
    <t>-</t>
    <phoneticPr fontId="2"/>
  </si>
  <si>
    <t>空知教育センター組合</t>
    <rPh sb="0" eb="4">
      <t>ソラチキョウイク</t>
    </rPh>
    <rPh sb="8" eb="10">
      <t>クミアイ</t>
    </rPh>
    <phoneticPr fontId="2"/>
  </si>
  <si>
    <t>中空知衛生施設組合</t>
    <rPh sb="0" eb="3">
      <t>ナカソラチ</t>
    </rPh>
    <rPh sb="3" eb="5">
      <t>エイセイ</t>
    </rPh>
    <rPh sb="5" eb="9">
      <t>シセツクミアイ</t>
    </rPh>
    <phoneticPr fontId="2"/>
  </si>
  <si>
    <t>中空知広域市町村圏組合</t>
    <rPh sb="0" eb="3">
      <t>ナカソラチ</t>
    </rPh>
    <rPh sb="3" eb="5">
      <t>コウイキ</t>
    </rPh>
    <rPh sb="5" eb="11">
      <t>シチョウソンケンクミアイ</t>
    </rPh>
    <phoneticPr fontId="2"/>
  </si>
  <si>
    <t>滝川地区広域消防事務組合</t>
    <rPh sb="0" eb="4">
      <t>タキカワチク</t>
    </rPh>
    <rPh sb="4" eb="6">
      <t>コウイキ</t>
    </rPh>
    <rPh sb="6" eb="12">
      <t>ショウボウジムクミアイ</t>
    </rPh>
    <phoneticPr fontId="2"/>
  </si>
  <si>
    <t>石狩川流域下水道組合</t>
    <rPh sb="0" eb="3">
      <t>イシカリガワ</t>
    </rPh>
    <rPh sb="3" eb="5">
      <t>リュウイキ</t>
    </rPh>
    <rPh sb="5" eb="8">
      <t>ゲスイドウ</t>
    </rPh>
    <rPh sb="8" eb="10">
      <t>クミアイ</t>
    </rPh>
    <phoneticPr fontId="2"/>
  </si>
  <si>
    <t>-</t>
    <phoneticPr fontId="2"/>
  </si>
  <si>
    <t>地域・産業振興基金</t>
    <rPh sb="0" eb="2">
      <t>チイキ</t>
    </rPh>
    <rPh sb="3" eb="5">
      <t>サンギョウ</t>
    </rPh>
    <rPh sb="5" eb="9">
      <t>シンコウキキン</t>
    </rPh>
    <phoneticPr fontId="2"/>
  </si>
  <si>
    <t>庁舎建設基金</t>
    <rPh sb="0" eb="2">
      <t>チョウシャ</t>
    </rPh>
    <rPh sb="2" eb="4">
      <t>ケンセツ</t>
    </rPh>
    <rPh sb="4" eb="6">
      <t>キキン</t>
    </rPh>
    <phoneticPr fontId="2"/>
  </si>
  <si>
    <t>ふるさと応援基金</t>
    <rPh sb="4" eb="6">
      <t>オウエン</t>
    </rPh>
    <rPh sb="6" eb="8">
      <t>キキン</t>
    </rPh>
    <phoneticPr fontId="2"/>
  </si>
  <si>
    <t>教育・文化・スポーツ振興基金</t>
    <rPh sb="0" eb="2">
      <t>キョウイク</t>
    </rPh>
    <rPh sb="3" eb="5">
      <t>ブンカ</t>
    </rPh>
    <rPh sb="10" eb="14">
      <t>シンコウキキン</t>
    </rPh>
    <phoneticPr fontId="2"/>
  </si>
  <si>
    <t>森林環境整備基金</t>
    <rPh sb="0" eb="4">
      <t>シンリンカンキョウ</t>
    </rPh>
    <rPh sb="4" eb="8">
      <t>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</si>
</sst>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BACA-4F72-ADF1-DE554816AD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62330</c:v>
                </c:pt>
                <c:pt idx="1">
                  <c:v>91615</c:v>
                </c:pt>
                <c:pt idx="2">
                  <c:v>89874</c:v>
                </c:pt>
                <c:pt idx="3">
                  <c:v>76913</c:v>
                </c:pt>
                <c:pt idx="4">
                  <c:v>133332</c:v>
                </c:pt>
              </c:numCache>
            </c:numRef>
          </c:val>
          <c:smooth val="0"/>
          <c:extLst>
            <c:ext xmlns:c16="http://schemas.microsoft.com/office/drawing/2014/chart" uri="{C3380CC4-5D6E-409C-BE32-E72D297353CC}">
              <c16:uniqueId val="{00000001-BACA-4F72-ADF1-DE554816AD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c:v>
                </c:pt>
                <c:pt idx="1">
                  <c:v>4.21</c:v>
                </c:pt>
                <c:pt idx="2">
                  <c:v>1.77</c:v>
                </c:pt>
                <c:pt idx="3">
                  <c:v>5.01</c:v>
                </c:pt>
                <c:pt idx="4">
                  <c:v>3.62</c:v>
                </c:pt>
              </c:numCache>
            </c:numRef>
          </c:val>
          <c:extLst>
            <c:ext xmlns:c16="http://schemas.microsoft.com/office/drawing/2014/chart" uri="{C3380CC4-5D6E-409C-BE32-E72D297353CC}">
              <c16:uniqueId val="{00000000-4052-4CCA-853D-4F4EF34329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c:v>
                </c:pt>
                <c:pt idx="1">
                  <c:v>8.01</c:v>
                </c:pt>
                <c:pt idx="2">
                  <c:v>7.98</c:v>
                </c:pt>
                <c:pt idx="3">
                  <c:v>11.48</c:v>
                </c:pt>
                <c:pt idx="4">
                  <c:v>12.82</c:v>
                </c:pt>
              </c:numCache>
            </c:numRef>
          </c:val>
          <c:extLst>
            <c:ext xmlns:c16="http://schemas.microsoft.com/office/drawing/2014/chart" uri="{C3380CC4-5D6E-409C-BE32-E72D297353CC}">
              <c16:uniqueId val="{00000001-4052-4CCA-853D-4F4EF34329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c:v>
                </c:pt>
                <c:pt idx="1">
                  <c:v>3.78</c:v>
                </c:pt>
                <c:pt idx="2">
                  <c:v>-2.41</c:v>
                </c:pt>
                <c:pt idx="3">
                  <c:v>7.34</c:v>
                </c:pt>
                <c:pt idx="4">
                  <c:v>-0.68</c:v>
                </c:pt>
              </c:numCache>
            </c:numRef>
          </c:val>
          <c:smooth val="0"/>
          <c:extLst>
            <c:ext xmlns:c16="http://schemas.microsoft.com/office/drawing/2014/chart" uri="{C3380CC4-5D6E-409C-BE32-E72D297353CC}">
              <c16:uniqueId val="{00000002-4052-4CCA-853D-4F4EF34329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#N/A</c:v>
                </c:pt>
                <c:pt idx="9">
                  <c:v>0</c:v>
                </c:pt>
              </c:numCache>
            </c:numRef>
          </c:val>
          <c:extLst>
            <c:ext xmlns:c16="http://schemas.microsoft.com/office/drawing/2014/chart" uri="{C3380CC4-5D6E-409C-BE32-E72D297353CC}">
              <c16:uniqueId val="{00000000-F851-44E2-988F-080F4D96D6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2.35</c:v>
                </c:pt>
                <c:pt idx="1">
                  <c:v>#N/A</c:v>
                </c:pt>
                <c:pt idx="2">
                  <c:v>2.4300000000000002</c:v>
                </c:pt>
                <c:pt idx="3">
                  <c:v>#N/A</c:v>
                </c:pt>
                <c:pt idx="4">
                  <c:v>0.68</c:v>
                </c:pt>
                <c:pt idx="5">
                  <c:v>#N/A</c:v>
                </c:pt>
                <c:pt idx="6">
                  <c:v>0.65</c:v>
                </c:pt>
                <c:pt idx="7">
                  <c:v>#N/A</c:v>
                </c:pt>
                <c:pt idx="8">
                  <c:v>0</c:v>
                </c:pt>
                <c:pt idx="9">
                  <c:v>0</c:v>
                </c:pt>
              </c:numCache>
            </c:numRef>
          </c:val>
          <c:extLst>
            <c:ext xmlns:c16="http://schemas.microsoft.com/office/drawing/2014/chart" uri="{C3380CC4-5D6E-409C-BE32-E72D297353CC}">
              <c16:uniqueId val="{00000001-F851-44E2-988F-080F4D96D639}"/>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F851-44E2-988F-080F4D96D639}"/>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851-44E2-988F-080F4D96D63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851-44E2-988F-080F4D96D639}"/>
            </c:ext>
          </c:extLst>
        </c:ser>
        <c:ser>
          <c:idx val="5"/>
          <c:order val="5"/>
          <c:tx>
            <c:strRef>
              <c:f>データシート!$A$32</c:f>
              <c:strCache>
                <c:ptCount val="1"/>
                <c:pt idx="0">
                  <c:v>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0.02</c:v>
                </c:pt>
                <c:pt idx="4">
                  <c:v>#N/A</c:v>
                </c:pt>
                <c:pt idx="5">
                  <c:v>0.05</c:v>
                </c:pt>
                <c:pt idx="6">
                  <c:v>#N/A</c:v>
                </c:pt>
                <c:pt idx="7">
                  <c:v>0.02</c:v>
                </c:pt>
                <c:pt idx="8">
                  <c:v>#N/A</c:v>
                </c:pt>
                <c:pt idx="9">
                  <c:v>0</c:v>
                </c:pt>
              </c:numCache>
            </c:numRef>
          </c:val>
          <c:extLst>
            <c:ext xmlns:c16="http://schemas.microsoft.com/office/drawing/2014/chart" uri="{C3380CC4-5D6E-409C-BE32-E72D297353CC}">
              <c16:uniqueId val="{00000005-F851-44E2-988F-080F4D96D63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0.14000000000000001</c:v>
                </c:pt>
                <c:pt idx="4">
                  <c:v>#N/A</c:v>
                </c:pt>
                <c:pt idx="5">
                  <c:v>1.03</c:v>
                </c:pt>
                <c:pt idx="6">
                  <c:v>#N/A</c:v>
                </c:pt>
                <c:pt idx="7">
                  <c:v>0.13</c:v>
                </c:pt>
                <c:pt idx="8">
                  <c:v>#N/A</c:v>
                </c:pt>
                <c:pt idx="9">
                  <c:v>0.08</c:v>
                </c:pt>
              </c:numCache>
            </c:numRef>
          </c:val>
          <c:extLst>
            <c:ext xmlns:c16="http://schemas.microsoft.com/office/drawing/2014/chart" uri="{C3380CC4-5D6E-409C-BE32-E72D297353CC}">
              <c16:uniqueId val="{00000006-F851-44E2-988F-080F4D96D63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0.99</c:v>
                </c:pt>
                <c:pt idx="2">
                  <c:v>#N/A</c:v>
                </c:pt>
                <c:pt idx="3">
                  <c:v>0.8</c:v>
                </c:pt>
                <c:pt idx="4">
                  <c:v>#N/A</c:v>
                </c:pt>
                <c:pt idx="5">
                  <c:v>1.45</c:v>
                </c:pt>
                <c:pt idx="6">
                  <c:v>#N/A</c:v>
                </c:pt>
                <c:pt idx="7">
                  <c:v>1.35</c:v>
                </c:pt>
                <c:pt idx="8">
                  <c:v>#N/A</c:v>
                </c:pt>
                <c:pt idx="9">
                  <c:v>1.59</c:v>
                </c:pt>
              </c:numCache>
            </c:numRef>
          </c:val>
          <c:extLst>
            <c:ext xmlns:c16="http://schemas.microsoft.com/office/drawing/2014/chart" uri="{C3380CC4-5D6E-409C-BE32-E72D297353CC}">
              <c16:uniqueId val="{00000007-F851-44E2-988F-080F4D96D6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1.39</c:v>
                </c:pt>
                <c:pt idx="2">
                  <c:v>#N/A</c:v>
                </c:pt>
                <c:pt idx="3">
                  <c:v>4.18</c:v>
                </c:pt>
                <c:pt idx="4">
                  <c:v>#N/A</c:v>
                </c:pt>
                <c:pt idx="5">
                  <c:v>1.72</c:v>
                </c:pt>
                <c:pt idx="6">
                  <c:v>#N/A</c:v>
                </c:pt>
                <c:pt idx="7">
                  <c:v>4.9800000000000004</c:v>
                </c:pt>
                <c:pt idx="8">
                  <c:v>#N/A</c:v>
                </c:pt>
                <c:pt idx="9">
                  <c:v>3.61</c:v>
                </c:pt>
              </c:numCache>
            </c:numRef>
          </c:val>
          <c:extLst>
            <c:ext xmlns:c16="http://schemas.microsoft.com/office/drawing/2014/chart" uri="{C3380CC4-5D6E-409C-BE32-E72D297353CC}">
              <c16:uniqueId val="{00000008-F851-44E2-988F-080F4D96D6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7.12</c:v>
                </c:pt>
                <c:pt idx="2">
                  <c:v>#N/A</c:v>
                </c:pt>
                <c:pt idx="3">
                  <c:v>7.41</c:v>
                </c:pt>
                <c:pt idx="4">
                  <c:v>#N/A</c:v>
                </c:pt>
                <c:pt idx="5">
                  <c:v>6.95</c:v>
                </c:pt>
                <c:pt idx="6">
                  <c:v>#N/A</c:v>
                </c:pt>
                <c:pt idx="7">
                  <c:v>5.86</c:v>
                </c:pt>
                <c:pt idx="8">
                  <c:v>#N/A</c:v>
                </c:pt>
                <c:pt idx="9">
                  <c:v>4.6399999999999997</c:v>
                </c:pt>
              </c:numCache>
            </c:numRef>
          </c:val>
          <c:extLst>
            <c:ext xmlns:c16="http://schemas.microsoft.com/office/drawing/2014/chart" uri="{C3380CC4-5D6E-409C-BE32-E72D297353CC}">
              <c16:uniqueId val="{00000009-F851-44E2-988F-080F4D96D6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1002</c:v>
                </c:pt>
                <c:pt idx="5">
                  <c:v>1015</c:v>
                </c:pt>
                <c:pt idx="8">
                  <c:v>972</c:v>
                </c:pt>
                <c:pt idx="11">
                  <c:v>983</c:v>
                </c:pt>
                <c:pt idx="14">
                  <c:v>980</c:v>
                </c:pt>
              </c:numCache>
            </c:numRef>
          </c:val>
          <c:extLst>
            <c:ext xmlns:c16="http://schemas.microsoft.com/office/drawing/2014/chart" uri="{C3380CC4-5D6E-409C-BE32-E72D297353CC}">
              <c16:uniqueId val="{00000000-A75D-416C-B44B-958FD98B00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1-A75D-416C-B44B-958FD98B00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c:v>
                </c:pt>
                <c:pt idx="3">
                  <c:v>9</c:v>
                </c:pt>
                <c:pt idx="6">
                  <c:v>9</c:v>
                </c:pt>
                <c:pt idx="9">
                  <c:v>0</c:v>
                </c:pt>
                <c:pt idx="12">
                  <c:v>0</c:v>
                </c:pt>
              </c:numCache>
            </c:numRef>
          </c:val>
          <c:extLst>
            <c:ext xmlns:c16="http://schemas.microsoft.com/office/drawing/2014/chart" uri="{C3380CC4-5D6E-409C-BE32-E72D297353CC}">
              <c16:uniqueId val="{00000002-A75D-416C-B44B-958FD98B00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5D-416C-B44B-958FD98B00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400</c:v>
                </c:pt>
                <c:pt idx="3">
                  <c:v>421</c:v>
                </c:pt>
                <c:pt idx="6">
                  <c:v>412</c:v>
                </c:pt>
                <c:pt idx="9">
                  <c:v>404</c:v>
                </c:pt>
                <c:pt idx="12">
                  <c:v>361</c:v>
                </c:pt>
              </c:numCache>
            </c:numRef>
          </c:val>
          <c:extLst>
            <c:ext xmlns:c16="http://schemas.microsoft.com/office/drawing/2014/chart" uri="{C3380CC4-5D6E-409C-BE32-E72D297353CC}">
              <c16:uniqueId val="{00000004-A75D-416C-B44B-958FD98B00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5D-416C-B44B-958FD98B00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5D-416C-B44B-958FD98B00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882</c:v>
                </c:pt>
                <c:pt idx="3">
                  <c:v>870</c:v>
                </c:pt>
                <c:pt idx="6">
                  <c:v>826</c:v>
                </c:pt>
                <c:pt idx="9">
                  <c:v>876</c:v>
                </c:pt>
                <c:pt idx="12">
                  <c:v>912</c:v>
                </c:pt>
              </c:numCache>
            </c:numRef>
          </c:val>
          <c:extLst>
            <c:ext xmlns:c16="http://schemas.microsoft.com/office/drawing/2014/chart" uri="{C3380CC4-5D6E-409C-BE32-E72D297353CC}">
              <c16:uniqueId val="{00000007-A75D-416C-B44B-958FD98B00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304</c:v>
                </c:pt>
                <c:pt idx="2">
                  <c:v>#N/A</c:v>
                </c:pt>
                <c:pt idx="3">
                  <c:v>#N/A</c:v>
                </c:pt>
                <c:pt idx="4">
                  <c:v>286</c:v>
                </c:pt>
                <c:pt idx="5">
                  <c:v>#N/A</c:v>
                </c:pt>
                <c:pt idx="6">
                  <c:v>#N/A</c:v>
                </c:pt>
                <c:pt idx="7">
                  <c:v>275</c:v>
                </c:pt>
                <c:pt idx="8">
                  <c:v>#N/A</c:v>
                </c:pt>
                <c:pt idx="9">
                  <c:v>#N/A</c:v>
                </c:pt>
                <c:pt idx="10">
                  <c:v>297</c:v>
                </c:pt>
                <c:pt idx="11">
                  <c:v>#N/A</c:v>
                </c:pt>
                <c:pt idx="12">
                  <c:v>#N/A</c:v>
                </c:pt>
                <c:pt idx="13">
                  <c:v>294</c:v>
                </c:pt>
                <c:pt idx="14">
                  <c:v>#N/A</c:v>
                </c:pt>
              </c:numCache>
            </c:numRef>
          </c:val>
          <c:smooth val="0"/>
          <c:extLst>
            <c:ext xmlns:c16="http://schemas.microsoft.com/office/drawing/2014/chart" uri="{C3380CC4-5D6E-409C-BE32-E72D297353CC}">
              <c16:uniqueId val="{00000008-A75D-416C-B44B-958FD98B00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8388</c:v>
                </c:pt>
                <c:pt idx="5">
                  <c:v>8427</c:v>
                </c:pt>
                <c:pt idx="8">
                  <c:v>8052</c:v>
                </c:pt>
                <c:pt idx="11">
                  <c:v>7800</c:v>
                </c:pt>
                <c:pt idx="14">
                  <c:v>7534</c:v>
                </c:pt>
              </c:numCache>
            </c:numRef>
          </c:val>
          <c:extLst>
            <c:ext xmlns:c16="http://schemas.microsoft.com/office/drawing/2014/chart" uri="{C3380CC4-5D6E-409C-BE32-E72D297353CC}">
              <c16:uniqueId val="{00000000-ADA7-44EB-A9EA-93CA736E6B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2000</c:v>
                </c:pt>
                <c:pt idx="5">
                  <c:v>1864</c:v>
                </c:pt>
                <c:pt idx="8">
                  <c:v>1740</c:v>
                </c:pt>
                <c:pt idx="11">
                  <c:v>1654</c:v>
                </c:pt>
                <c:pt idx="14">
                  <c:v>1856</c:v>
                </c:pt>
              </c:numCache>
            </c:numRef>
          </c:val>
          <c:extLst>
            <c:ext xmlns:c16="http://schemas.microsoft.com/office/drawing/2014/chart" uri="{C3380CC4-5D6E-409C-BE32-E72D297353CC}">
              <c16:uniqueId val="{00000001-ADA7-44EB-A9EA-93CA736E6B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1883</c:v>
                </c:pt>
                <c:pt idx="5">
                  <c:v>1858</c:v>
                </c:pt>
                <c:pt idx="8">
                  <c:v>2001</c:v>
                </c:pt>
                <c:pt idx="11">
                  <c:v>2649</c:v>
                </c:pt>
                <c:pt idx="14">
                  <c:v>2830</c:v>
                </c:pt>
              </c:numCache>
            </c:numRef>
          </c:val>
          <c:extLst>
            <c:ext xmlns:c16="http://schemas.microsoft.com/office/drawing/2014/chart" uri="{C3380CC4-5D6E-409C-BE32-E72D297353CC}">
              <c16:uniqueId val="{00000002-ADA7-44EB-A9EA-93CA736E6B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A7-44EB-A9EA-93CA736E6B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A7-44EB-A9EA-93CA736E6B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A7-44EB-A9EA-93CA736E6B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2098</c:v>
                </c:pt>
                <c:pt idx="3">
                  <c:v>2031</c:v>
                </c:pt>
                <c:pt idx="6">
                  <c:v>2006</c:v>
                </c:pt>
                <c:pt idx="9">
                  <c:v>1959</c:v>
                </c:pt>
                <c:pt idx="12">
                  <c:v>1919</c:v>
                </c:pt>
              </c:numCache>
            </c:numRef>
          </c:val>
          <c:extLst>
            <c:ext xmlns:c16="http://schemas.microsoft.com/office/drawing/2014/chart" uri="{C3380CC4-5D6E-409C-BE32-E72D297353CC}">
              <c16:uniqueId val="{00000006-ADA7-44EB-A9EA-93CA736E6B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c:v>
                </c:pt>
                <c:pt idx="3">
                  <c:v>106</c:v>
                </c:pt>
                <c:pt idx="6">
                  <c:v>100</c:v>
                </c:pt>
                <c:pt idx="9">
                  <c:v>94</c:v>
                </c:pt>
                <c:pt idx="12">
                  <c:v>89</c:v>
                </c:pt>
              </c:numCache>
            </c:numRef>
          </c:val>
          <c:extLst>
            <c:ext xmlns:c16="http://schemas.microsoft.com/office/drawing/2014/chart" uri="{C3380CC4-5D6E-409C-BE32-E72D297353CC}">
              <c16:uniqueId val="{00000007-ADA7-44EB-A9EA-93CA736E6B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3614</c:v>
                </c:pt>
                <c:pt idx="3">
                  <c:v>3281</c:v>
                </c:pt>
                <c:pt idx="6">
                  <c:v>3058</c:v>
                </c:pt>
                <c:pt idx="9">
                  <c:v>2789</c:v>
                </c:pt>
                <c:pt idx="12">
                  <c:v>2377</c:v>
                </c:pt>
              </c:numCache>
            </c:numRef>
          </c:val>
          <c:extLst>
            <c:ext xmlns:c16="http://schemas.microsoft.com/office/drawing/2014/chart" uri="{C3380CC4-5D6E-409C-BE32-E72D297353CC}">
              <c16:uniqueId val="{00000008-ADA7-44EB-A9EA-93CA736E6B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1385</c:v>
                </c:pt>
                <c:pt idx="3">
                  <c:v>1207</c:v>
                </c:pt>
                <c:pt idx="6">
                  <c:v>1016</c:v>
                </c:pt>
                <c:pt idx="9">
                  <c:v>845</c:v>
                </c:pt>
                <c:pt idx="12">
                  <c:v>688</c:v>
                </c:pt>
              </c:numCache>
            </c:numRef>
          </c:val>
          <c:extLst>
            <c:ext xmlns:c16="http://schemas.microsoft.com/office/drawing/2014/chart" uri="{C3380CC4-5D6E-409C-BE32-E72D297353CC}">
              <c16:uniqueId val="{00000009-ADA7-44EB-A9EA-93CA736E6B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9970</c:v>
                </c:pt>
                <c:pt idx="3">
                  <c:v>10336</c:v>
                </c:pt>
                <c:pt idx="6">
                  <c:v>10420</c:v>
                </c:pt>
                <c:pt idx="9">
                  <c:v>10707</c:v>
                </c:pt>
                <c:pt idx="12">
                  <c:v>10795</c:v>
                </c:pt>
              </c:numCache>
            </c:numRef>
          </c:val>
          <c:extLst>
            <c:ext xmlns:c16="http://schemas.microsoft.com/office/drawing/2014/chart" uri="{C3380CC4-5D6E-409C-BE32-E72D297353CC}">
              <c16:uniqueId val="{0000000A-ADA7-44EB-A9EA-93CA736E6B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4904</c:v>
                </c:pt>
                <c:pt idx="2">
                  <c:v>#N/A</c:v>
                </c:pt>
                <c:pt idx="3">
                  <c:v>#N/A</c:v>
                </c:pt>
                <c:pt idx="4">
                  <c:v>4814</c:v>
                </c:pt>
                <c:pt idx="5">
                  <c:v>#N/A</c:v>
                </c:pt>
                <c:pt idx="6">
                  <c:v>#N/A</c:v>
                </c:pt>
                <c:pt idx="7">
                  <c:v>4809</c:v>
                </c:pt>
                <c:pt idx="8">
                  <c:v>#N/A</c:v>
                </c:pt>
                <c:pt idx="9">
                  <c:v>#N/A</c:v>
                </c:pt>
                <c:pt idx="10">
                  <c:v>4292</c:v>
                </c:pt>
                <c:pt idx="11">
                  <c:v>#N/A</c:v>
                </c:pt>
                <c:pt idx="12">
                  <c:v>#N/A</c:v>
                </c:pt>
                <c:pt idx="13">
                  <c:v>3648</c:v>
                </c:pt>
                <c:pt idx="14">
                  <c:v>#N/A</c:v>
                </c:pt>
              </c:numCache>
            </c:numRef>
          </c:val>
          <c:smooth val="0"/>
          <c:extLst>
            <c:ext xmlns:c16="http://schemas.microsoft.com/office/drawing/2014/chart" uri="{C3380CC4-5D6E-409C-BE32-E72D297353CC}">
              <c16:uniqueId val="{0000000B-ADA7-44EB-A9EA-93CA736E6B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481</c:v>
                </c:pt>
                <c:pt idx="1">
                  <c:v>739</c:v>
                </c:pt>
                <c:pt idx="2">
                  <c:v>794</c:v>
                </c:pt>
              </c:numCache>
            </c:numRef>
          </c:val>
          <c:extLst>
            <c:ext xmlns:c16="http://schemas.microsoft.com/office/drawing/2014/chart" uri="{C3380CC4-5D6E-409C-BE32-E72D297353CC}">
              <c16:uniqueId val="{00000000-FD48-4F10-8242-829B24F1AD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183</c:v>
                </c:pt>
                <c:pt idx="1">
                  <c:v>249</c:v>
                </c:pt>
                <c:pt idx="2">
                  <c:v>409</c:v>
                </c:pt>
              </c:numCache>
            </c:numRef>
          </c:val>
          <c:extLst>
            <c:ext xmlns:c16="http://schemas.microsoft.com/office/drawing/2014/chart" uri="{C3380CC4-5D6E-409C-BE32-E72D297353CC}">
              <c16:uniqueId val="{00000001-FD48-4F10-8242-829B24F1AD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868</c:v>
                </c:pt>
                <c:pt idx="1">
                  <c:v>1094</c:v>
                </c:pt>
                <c:pt idx="2">
                  <c:v>1057</c:v>
                </c:pt>
              </c:numCache>
            </c:numRef>
          </c:val>
          <c:extLst>
            <c:ext xmlns:c16="http://schemas.microsoft.com/office/drawing/2014/chart" uri="{C3380CC4-5D6E-409C-BE32-E72D297353CC}">
              <c16:uniqueId val="{00000002-FD48-4F10-8242-829B24F1AD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近年の実質公債費比率の分子は横ばいで推移しており、新たな起債借入にあたっては、過疎対策事業債等の交付税に算入される起債を優先するなど分子の抑制に努めている。</a:t>
          </a:r>
        </a:p>
        <a:p>
          <a:r>
            <a:rPr kumimoji="1" lang="ja-JP" altLang="en-US" sz="1400">
              <a:latin typeface="ＭＳ ゴシック" pitchFamily="49" charset="-128"/>
              <a:ea typeface="ＭＳ ゴシック" pitchFamily="49" charset="-128"/>
            </a:rPr>
            <a:t>　今後も緊急度や住民ニーズを的確に把握した事業の選択により、世代間の負担の適正化や将来に渡り持続可能な財政基盤を構築できるよう努める。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の抑制により、各会計における比率は年々改善し、将来負担比率の分子が減少してきている。しかし、将来負担比率は依然として高い数値となっているため、今後とも緊急度や住民ニーズを的確に把握した事業の選択により、将来に渡り持続可能な財政基盤を構築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北海道芦別市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基金全体としては、必要に応じて特定目的基金を取り崩すなど例年減少傾向にあったが、令和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年度決算において剰余金が生じ、減債基金に積み立てることができ増加した。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財政状況は依然として厳しく、今後においても基金の取り崩しを前提とした予算編成は避けられない状況であり、基金全体の現在高は減少していくことが見込まれることから、収支均衡型の財政運営が求め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地域及び産業の振興に必要な費用に充てるための資金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公共施設等の整備及び除却に必要な費用に充てるための資金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・教育・文化・スポーツ振興基金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教育、文化及びスポーツの推進に必要な費用に充てるための資金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学校教育施設等の整備に必要な費用に充てるための資金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森林整備並びに林業における人材育成、木材の利用及び普及啓発の費用に充てるための資金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市を応援するために寄附された寄附金を、寄附者の意向を反映した施策の推進に必要な費用に充てるための資金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・芦別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周年・市制施行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周年記念事業基金（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芦別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周年・市制施行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周年記念事業に必要な費用に充てるための資金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奨学金貸与資金に充てるための資金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市庁舎の建設に必要な費用に充てるための資金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市立学校の営繕並びに設備に要する資金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・地域・産業振興基金、公共施設等整備管理基金、教育・文化・スポーツ振興基金、森林環境整備基金、ふるさと応援基金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・教育・文化・スポーツ振興基金、ふるさと応援基金、庁舎建設基金、学校基金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・芦別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周年・市制施行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周年記念事業基金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奨学金貸与資金への充当による減少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・特定目的基金の取り崩しを前提とした予算編成は避けられない状況であり、今後も基金の使途に応じて充当する。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著しい人口減少や少子高齢化、地域経済の低迷による市税等の収入の減少などにより、財源確保が極めて厳しい状況が続いており、財源不足を補填するため平成２８年度より取り崩いしていたが、令和２年度については、国の交付金等の増加、令和３年度については、地方交付税の増加、令和４年度については、特別交付税の増加などにより、積立額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新型コロナウイルス感染症の感染拡大による地域経済の落ち込みが続き、財源確保が極めて厳しい状況が続くと予想される。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財源不足を補填するため、基金を繰り入れる予算組みを行っており、今後の取り崩しによっては、現在高の減少が続き、近い将来、基金が枯渇することが見込まれ、北海道市町村備荒資金組合超過納付金から基金に積み立てることも検討し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令和２年度及び令和３年度に続き、決算剰余金の発生により増加した。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今後も引き続き、地方財政法及び芦別市基金条例に基づき、前年度繰越額の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以上の額を基金に積み立てる予定である。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11,976
11,957
865.04
12,653,233
12,428,853
224,380
6,189,801
10,795,029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人口減少や少子高齢化に加え、長引く地域経済の低迷による税収入の減少が続いており、財政基盤がぜい弱なことから、類似団体平均を下回っている。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今後も、市税等の徴収率の向上による歳入の確保、緊縮型財政の堅持による歳出の抑制に努め、持続可能な財政基盤の確立を図る。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44450</xdr:rowOff>
    </xdr:to>
    <xdr:cxnSp macro="">
      <xdr:nvCxnSpPr>
        <xdr:cNvPr id="70" name="直線コネクタ 69"/>
        <xdr:cNvCxnSpPr/>
      </xdr:nvCxnSpPr>
      <xdr:spPr>
        <a:xfrm>
          <a:off x="3225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生活保護扶助費等の義務的経費が減少する一方、類似団体平均が前年度に対し上昇したことから、類似団体平均を下回っている。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歳入が減少傾向にある中、様々な地域課題に対応するために歳出が硬直化しているなど、今後、比率が悪化する要因が多いことから、義務的経費の抑制を図り、現在の水準を維持するよう努める。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60</xdr:row>
      <xdr:rowOff>66766</xdr:rowOff>
    </xdr:to>
    <xdr:cxnSp macro="">
      <xdr:nvCxnSpPr>
        <xdr:cNvPr id="132" name="直線コネクタ 131"/>
        <xdr:cNvCxnSpPr/>
      </xdr:nvCxnSpPr>
      <xdr:spPr>
        <a:xfrm flipV="1">
          <a:off x="4114800" y="1030895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66766</xdr:rowOff>
    </xdr:from>
    <xdr:to>
      <xdr:col>19</xdr:col>
      <xdr:colOff>133350</xdr:colOff>
      <xdr:row>61</xdr:row>
      <xdr:rowOff>150404</xdr:rowOff>
    </xdr:to>
    <xdr:cxnSp macro="">
      <xdr:nvCxnSpPr>
        <xdr:cNvPr id="135" name="直線コネクタ 134"/>
        <xdr:cNvCxnSpPr/>
      </xdr:nvCxnSpPr>
      <xdr:spPr>
        <a:xfrm flipV="1">
          <a:off x="3225800" y="10353766"/>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88356</xdr:rowOff>
    </xdr:from>
    <xdr:to>
      <xdr:col>15</xdr:col>
      <xdr:colOff>82550</xdr:colOff>
      <xdr:row>61</xdr:row>
      <xdr:rowOff>150404</xdr:rowOff>
    </xdr:to>
    <xdr:cxnSp macro="">
      <xdr:nvCxnSpPr>
        <xdr:cNvPr id="138" name="直線コネクタ 137"/>
        <xdr:cNvCxnSpPr/>
      </xdr:nvCxnSpPr>
      <xdr:spPr>
        <a:xfrm>
          <a:off x="2336800" y="105468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88356</xdr:rowOff>
    </xdr:from>
    <xdr:to>
      <xdr:col>11</xdr:col>
      <xdr:colOff>31750</xdr:colOff>
      <xdr:row>61</xdr:row>
      <xdr:rowOff>95250</xdr:rowOff>
    </xdr:to>
    <xdr:cxnSp macro="">
      <xdr:nvCxnSpPr>
        <xdr:cNvPr id="141" name="直線コネクタ 140"/>
        <xdr:cNvCxnSpPr/>
      </xdr:nvCxnSpPr>
      <xdr:spPr>
        <a:xfrm flipV="1">
          <a:off x="1447800" y="105468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1" name="楕円 150"/>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2" name="財政構造の弾力性該当値テキスト"/>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15966</xdr:rowOff>
    </xdr:from>
    <xdr:to>
      <xdr:col>19</xdr:col>
      <xdr:colOff>184150</xdr:colOff>
      <xdr:row>60</xdr:row>
      <xdr:rowOff>117566</xdr:rowOff>
    </xdr:to>
    <xdr:sp macro="" textlink="">
      <xdr:nvSpPr>
        <xdr:cNvPr id="153" name="楕円 152"/>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54" name="テキスト ボックス 153"/>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99604</xdr:rowOff>
    </xdr:from>
    <xdr:to>
      <xdr:col>15</xdr:col>
      <xdr:colOff>133350</xdr:colOff>
      <xdr:row>62</xdr:row>
      <xdr:rowOff>29754</xdr:rowOff>
    </xdr:to>
    <xdr:sp macro="" textlink="">
      <xdr:nvSpPr>
        <xdr:cNvPr id="155" name="楕円 154"/>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14531</xdr:rowOff>
    </xdr:from>
    <xdr:ext cx="762000" cy="259045"/>
    <xdr:sp macro="" textlink="">
      <xdr:nvSpPr>
        <xdr:cNvPr id="156" name="テキスト ボックス 155"/>
        <xdr:cNvSpPr txBox="1"/>
      </xdr:nvSpPr>
      <xdr:spPr>
        <a:xfrm>
          <a:off x="2844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37556</xdr:rowOff>
    </xdr:from>
    <xdr:to>
      <xdr:col>11</xdr:col>
      <xdr:colOff>82550</xdr:colOff>
      <xdr:row>61</xdr:row>
      <xdr:rowOff>139156</xdr:rowOff>
    </xdr:to>
    <xdr:sp macro="" textlink="">
      <xdr:nvSpPr>
        <xdr:cNvPr id="157" name="楕円 156"/>
        <xdr:cNvSpPr/>
      </xdr:nvSpPr>
      <xdr:spPr>
        <a:xfrm>
          <a:off x="2286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123933</xdr:rowOff>
    </xdr:from>
    <xdr:ext cx="762000" cy="259045"/>
    <xdr:sp macro="" textlink="">
      <xdr:nvSpPr>
        <xdr:cNvPr id="158" name="テキスト ボックス 157"/>
        <xdr:cNvSpPr txBox="1"/>
      </xdr:nvSpPr>
      <xdr:spPr>
        <a:xfrm>
          <a:off x="1955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9" name="楕円 158"/>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60" name="テキスト ボックス 159"/>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類似団体と比べ職員数が多いこと、新型コロナウィルス感染症対策に係る経費や電算システムに係る経費等の増加に伴い物件費が増加したことなどにより、類似団体平均を上回っている。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数値の改善に向け、人口規模に見合った職員数と多様化する行政需要に対応するために必要な組織機構とのバランスにも留意しながら、適正な定員数の検討と行政コストの縮減に努める。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30597</xdr:rowOff>
    </xdr:from>
    <xdr:to>
      <xdr:col>23</xdr:col>
      <xdr:colOff>133350</xdr:colOff>
      <xdr:row>83</xdr:row>
      <xdr:rowOff>88264</xdr:rowOff>
    </xdr:to>
    <xdr:cxnSp macro="">
      <xdr:nvCxnSpPr>
        <xdr:cNvPr id="196" name="直線コネクタ 195"/>
        <xdr:cNvCxnSpPr/>
      </xdr:nvCxnSpPr>
      <xdr:spPr>
        <a:xfrm>
          <a:off x="4114800" y="14260947"/>
          <a:ext cx="838200" cy="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8720</xdr:rowOff>
    </xdr:from>
    <xdr:to>
      <xdr:col>19</xdr:col>
      <xdr:colOff>133350</xdr:colOff>
      <xdr:row>83</xdr:row>
      <xdr:rowOff>30597</xdr:rowOff>
    </xdr:to>
    <xdr:cxnSp macro="">
      <xdr:nvCxnSpPr>
        <xdr:cNvPr id="199" name="直線コネクタ 198"/>
        <xdr:cNvCxnSpPr/>
      </xdr:nvCxnSpPr>
      <xdr:spPr>
        <a:xfrm>
          <a:off x="3225800" y="14239070"/>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128651</xdr:rowOff>
    </xdr:from>
    <xdr:to>
      <xdr:col>15</xdr:col>
      <xdr:colOff>82550</xdr:colOff>
      <xdr:row>83</xdr:row>
      <xdr:rowOff>8720</xdr:rowOff>
    </xdr:to>
    <xdr:cxnSp macro="">
      <xdr:nvCxnSpPr>
        <xdr:cNvPr id="202" name="直線コネクタ 201"/>
        <xdr:cNvCxnSpPr/>
      </xdr:nvCxnSpPr>
      <xdr:spPr>
        <a:xfrm>
          <a:off x="2336800" y="14187551"/>
          <a:ext cx="889000" cy="5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128651</xdr:rowOff>
    </xdr:from>
    <xdr:to>
      <xdr:col>11</xdr:col>
      <xdr:colOff>31750</xdr:colOff>
      <xdr:row>82</xdr:row>
      <xdr:rowOff>129471</xdr:rowOff>
    </xdr:to>
    <xdr:cxnSp macro="">
      <xdr:nvCxnSpPr>
        <xdr:cNvPr id="205" name="直線コネクタ 204"/>
        <xdr:cNvCxnSpPr/>
      </xdr:nvCxnSpPr>
      <xdr:spPr>
        <a:xfrm flipV="1">
          <a:off x="1447800" y="14187551"/>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37464</xdr:rowOff>
    </xdr:from>
    <xdr:to>
      <xdr:col>23</xdr:col>
      <xdr:colOff>184150</xdr:colOff>
      <xdr:row>83</xdr:row>
      <xdr:rowOff>139064</xdr:rowOff>
    </xdr:to>
    <xdr:sp macro="" textlink="">
      <xdr:nvSpPr>
        <xdr:cNvPr id="215" name="楕円 214"/>
        <xdr:cNvSpPr/>
      </xdr:nvSpPr>
      <xdr:spPr>
        <a:xfrm>
          <a:off x="4902200" y="142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9541</xdr:rowOff>
    </xdr:from>
    <xdr:ext cx="762000" cy="259045"/>
    <xdr:sp macro="" textlink="">
      <xdr:nvSpPr>
        <xdr:cNvPr id="216" name="人件費・物件費等の状況該当値テキスト"/>
        <xdr:cNvSpPr txBox="1"/>
      </xdr:nvSpPr>
      <xdr:spPr>
        <a:xfrm>
          <a:off x="5041900" y="1423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151247</xdr:rowOff>
    </xdr:from>
    <xdr:to>
      <xdr:col>19</xdr:col>
      <xdr:colOff>184150</xdr:colOff>
      <xdr:row>83</xdr:row>
      <xdr:rowOff>81397</xdr:rowOff>
    </xdr:to>
    <xdr:sp macro="" textlink="">
      <xdr:nvSpPr>
        <xdr:cNvPr id="217" name="楕円 216"/>
        <xdr:cNvSpPr/>
      </xdr:nvSpPr>
      <xdr:spPr>
        <a:xfrm>
          <a:off x="4064000" y="142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66174</xdr:rowOff>
    </xdr:from>
    <xdr:ext cx="736600" cy="259045"/>
    <xdr:sp macro="" textlink="">
      <xdr:nvSpPr>
        <xdr:cNvPr id="218" name="テキスト ボックス 217"/>
        <xdr:cNvSpPr txBox="1"/>
      </xdr:nvSpPr>
      <xdr:spPr>
        <a:xfrm>
          <a:off x="3733800" y="1429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129370</xdr:rowOff>
    </xdr:from>
    <xdr:to>
      <xdr:col>15</xdr:col>
      <xdr:colOff>133350</xdr:colOff>
      <xdr:row>83</xdr:row>
      <xdr:rowOff>59520</xdr:rowOff>
    </xdr:to>
    <xdr:sp macro="" textlink="">
      <xdr:nvSpPr>
        <xdr:cNvPr id="219" name="楕円 218"/>
        <xdr:cNvSpPr/>
      </xdr:nvSpPr>
      <xdr:spPr>
        <a:xfrm>
          <a:off x="3175000" y="141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44297</xdr:rowOff>
    </xdr:from>
    <xdr:ext cx="762000" cy="259045"/>
    <xdr:sp macro="" textlink="">
      <xdr:nvSpPr>
        <xdr:cNvPr id="220" name="テキスト ボックス 219"/>
        <xdr:cNvSpPr txBox="1"/>
      </xdr:nvSpPr>
      <xdr:spPr>
        <a:xfrm>
          <a:off x="2844800" y="142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77851</xdr:rowOff>
    </xdr:from>
    <xdr:to>
      <xdr:col>11</xdr:col>
      <xdr:colOff>82550</xdr:colOff>
      <xdr:row>83</xdr:row>
      <xdr:rowOff>8001</xdr:rowOff>
    </xdr:to>
    <xdr:sp macro="" textlink="">
      <xdr:nvSpPr>
        <xdr:cNvPr id="221" name="楕円 220"/>
        <xdr:cNvSpPr/>
      </xdr:nvSpPr>
      <xdr:spPr>
        <a:xfrm>
          <a:off x="2286000" y="141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164228</xdr:rowOff>
    </xdr:from>
    <xdr:ext cx="762000" cy="259045"/>
    <xdr:sp macro="" textlink="">
      <xdr:nvSpPr>
        <xdr:cNvPr id="222" name="テキスト ボックス 221"/>
        <xdr:cNvSpPr txBox="1"/>
      </xdr:nvSpPr>
      <xdr:spPr>
        <a:xfrm>
          <a:off x="1955800" y="142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78671</xdr:rowOff>
    </xdr:from>
    <xdr:to>
      <xdr:col>7</xdr:col>
      <xdr:colOff>31750</xdr:colOff>
      <xdr:row>83</xdr:row>
      <xdr:rowOff>8821</xdr:rowOff>
    </xdr:to>
    <xdr:sp macro="" textlink="">
      <xdr:nvSpPr>
        <xdr:cNvPr id="223" name="楕円 222"/>
        <xdr:cNvSpPr/>
      </xdr:nvSpPr>
      <xdr:spPr>
        <a:xfrm>
          <a:off x="1397000" y="141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165048</xdr:rowOff>
    </xdr:from>
    <xdr:ext cx="762000" cy="259045"/>
    <xdr:sp macro="" textlink="">
      <xdr:nvSpPr>
        <xdr:cNvPr id="224" name="テキスト ボックス 223"/>
        <xdr:cNvSpPr txBox="1"/>
      </xdr:nvSpPr>
      <xdr:spPr>
        <a:xfrm>
          <a:off x="1066800" y="1422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９年度から平成２３年度までは給与等の独自削減により、類似団体平均をやや下回って推移していた。平成２４年度以降給与等の独自削減は行っていなかったが、令和２年１月から再び独自削減が行われ、ラスパイレス指数は類似団体平均を下回り推移している。</a:t>
          </a:r>
        </a:p>
        <a:p>
          <a:r>
            <a:rPr kumimoji="1" lang="ja-JP" altLang="en-US" sz="1300">
              <a:latin typeface="ＭＳ Ｐゴシック" panose="020B0600070205080204" pitchFamily="50" charset="-128"/>
              <a:ea typeface="ＭＳ Ｐゴシック" panose="020B0600070205080204" pitchFamily="50" charset="-128"/>
            </a:rPr>
            <a:t>　今後も、各種手当を含む職員給与の適正化に努める。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157339</xdr:rowOff>
    </xdr:from>
    <xdr:to>
      <xdr:col>81</xdr:col>
      <xdr:colOff>44450</xdr:colOff>
      <xdr:row>83</xdr:row>
      <xdr:rowOff>133350</xdr:rowOff>
    </xdr:to>
    <xdr:cxnSp macro="">
      <xdr:nvCxnSpPr>
        <xdr:cNvPr id="258" name="直線コネクタ 257"/>
        <xdr:cNvCxnSpPr/>
      </xdr:nvCxnSpPr>
      <xdr:spPr>
        <a:xfrm flipV="1">
          <a:off x="16179800" y="1421623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36689</xdr:rowOff>
    </xdr:from>
    <xdr:to>
      <xdr:col>77</xdr:col>
      <xdr:colOff>44450</xdr:colOff>
      <xdr:row>83</xdr:row>
      <xdr:rowOff>133350</xdr:rowOff>
    </xdr:to>
    <xdr:cxnSp macro="">
      <xdr:nvCxnSpPr>
        <xdr:cNvPr id="261" name="直線コネクタ 260"/>
        <xdr:cNvCxnSpPr/>
      </xdr:nvCxnSpPr>
      <xdr:spPr>
        <a:xfrm>
          <a:off x="15290800" y="1409558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36689</xdr:rowOff>
    </xdr:from>
    <xdr:to>
      <xdr:col>72</xdr:col>
      <xdr:colOff>203200</xdr:colOff>
      <xdr:row>83</xdr:row>
      <xdr:rowOff>66322</xdr:rowOff>
    </xdr:to>
    <xdr:cxnSp macro="">
      <xdr:nvCxnSpPr>
        <xdr:cNvPr id="264" name="直線コネクタ 263"/>
        <xdr:cNvCxnSpPr/>
      </xdr:nvCxnSpPr>
      <xdr:spPr>
        <a:xfrm flipV="1">
          <a:off x="14401800" y="140955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146755</xdr:rowOff>
    </xdr:to>
    <xdr:cxnSp macro="">
      <xdr:nvCxnSpPr>
        <xdr:cNvPr id="267" name="直線コネクタ 266"/>
        <xdr:cNvCxnSpPr/>
      </xdr:nvCxnSpPr>
      <xdr:spPr>
        <a:xfrm flipV="1">
          <a:off x="13512800" y="1429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7" name="楕円 276"/>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8" name="給与水準   （国との比較）該当値テキスト"/>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157339</xdr:rowOff>
    </xdr:from>
    <xdr:to>
      <xdr:col>73</xdr:col>
      <xdr:colOff>44450</xdr:colOff>
      <xdr:row>82</xdr:row>
      <xdr:rowOff>87489</xdr:rowOff>
    </xdr:to>
    <xdr:sp macro="" textlink="">
      <xdr:nvSpPr>
        <xdr:cNvPr id="281" name="楕円 280"/>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97666</xdr:rowOff>
    </xdr:from>
    <xdr:ext cx="762000" cy="259045"/>
    <xdr:sp macro="" textlink="">
      <xdr:nvSpPr>
        <xdr:cNvPr id="282" name="テキスト ボックス 281"/>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3" name="楕円 282"/>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4" name="テキスト ボックス 283"/>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5" name="楕円 284"/>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6" name="テキスト ボックス 285"/>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の抑制による退職者の一部不補充などによる職員数の削減に努めながらも、広大な行政面積の中に分散して形成された居住地域の市民生活に必要な行政サービスを確保するとともに、農業・林業・製造業など複数の産業振興策や雇用を維持することなど、多様な行政需要に対応するための職員配置に伴い、人口千人当たりの職員数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数値の改善に向け、業務改善や事務事業の効率化、適正な定員数の検討に努める。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152219</xdr:rowOff>
    </xdr:from>
    <xdr:to>
      <xdr:col>81</xdr:col>
      <xdr:colOff>44450</xdr:colOff>
      <xdr:row>64</xdr:row>
      <xdr:rowOff>74991</xdr:rowOff>
    </xdr:to>
    <xdr:cxnSp macro="">
      <xdr:nvCxnSpPr>
        <xdr:cNvPr id="323" name="直線コネクタ 322"/>
        <xdr:cNvCxnSpPr/>
      </xdr:nvCxnSpPr>
      <xdr:spPr>
        <a:xfrm>
          <a:off x="16179800" y="10953569"/>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106256</xdr:rowOff>
    </xdr:from>
    <xdr:to>
      <xdr:col>77</xdr:col>
      <xdr:colOff>44450</xdr:colOff>
      <xdr:row>63</xdr:row>
      <xdr:rowOff>152219</xdr:rowOff>
    </xdr:to>
    <xdr:cxnSp macro="">
      <xdr:nvCxnSpPr>
        <xdr:cNvPr id="326" name="直線コネクタ 325"/>
        <xdr:cNvCxnSpPr/>
      </xdr:nvCxnSpPr>
      <xdr:spPr>
        <a:xfrm>
          <a:off x="15290800" y="1090760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95915</xdr:rowOff>
    </xdr:from>
    <xdr:to>
      <xdr:col>72</xdr:col>
      <xdr:colOff>203200</xdr:colOff>
      <xdr:row>63</xdr:row>
      <xdr:rowOff>106256</xdr:rowOff>
    </xdr:to>
    <xdr:cxnSp macro="">
      <xdr:nvCxnSpPr>
        <xdr:cNvPr id="329" name="直線コネクタ 328"/>
        <xdr:cNvCxnSpPr/>
      </xdr:nvCxnSpPr>
      <xdr:spPr>
        <a:xfrm>
          <a:off x="14401800" y="108972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95915</xdr:rowOff>
    </xdr:from>
    <xdr:to>
      <xdr:col>68</xdr:col>
      <xdr:colOff>152400</xdr:colOff>
      <xdr:row>63</xdr:row>
      <xdr:rowOff>102809</xdr:rowOff>
    </xdr:to>
    <xdr:cxnSp macro="">
      <xdr:nvCxnSpPr>
        <xdr:cNvPr id="332" name="直線コネクタ 331"/>
        <xdr:cNvCxnSpPr/>
      </xdr:nvCxnSpPr>
      <xdr:spPr>
        <a:xfrm flipV="1">
          <a:off x="13512800" y="1089726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24191</xdr:rowOff>
    </xdr:from>
    <xdr:to>
      <xdr:col>81</xdr:col>
      <xdr:colOff>95250</xdr:colOff>
      <xdr:row>64</xdr:row>
      <xdr:rowOff>125791</xdr:rowOff>
    </xdr:to>
    <xdr:sp macro="" textlink="">
      <xdr:nvSpPr>
        <xdr:cNvPr id="342" name="楕円 341"/>
        <xdr:cNvSpPr/>
      </xdr:nvSpPr>
      <xdr:spPr>
        <a:xfrm>
          <a:off x="169672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167718</xdr:rowOff>
    </xdr:from>
    <xdr:ext cx="762000" cy="259045"/>
    <xdr:sp macro="" textlink="">
      <xdr:nvSpPr>
        <xdr:cNvPr id="343" name="定員管理の状況該当値テキスト"/>
        <xdr:cNvSpPr txBox="1"/>
      </xdr:nvSpPr>
      <xdr:spPr>
        <a:xfrm>
          <a:off x="17106900" y="109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101419</xdr:rowOff>
    </xdr:from>
    <xdr:to>
      <xdr:col>77</xdr:col>
      <xdr:colOff>95250</xdr:colOff>
      <xdr:row>64</xdr:row>
      <xdr:rowOff>31569</xdr:rowOff>
    </xdr:to>
    <xdr:sp macro="" textlink="">
      <xdr:nvSpPr>
        <xdr:cNvPr id="344" name="楕円 343"/>
        <xdr:cNvSpPr/>
      </xdr:nvSpPr>
      <xdr:spPr>
        <a:xfrm>
          <a:off x="16129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16346</xdr:rowOff>
    </xdr:from>
    <xdr:ext cx="736600" cy="259045"/>
    <xdr:sp macro="" textlink="">
      <xdr:nvSpPr>
        <xdr:cNvPr id="345" name="テキスト ボックス 344"/>
        <xdr:cNvSpPr txBox="1"/>
      </xdr:nvSpPr>
      <xdr:spPr>
        <a:xfrm>
          <a:off x="15798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55456</xdr:rowOff>
    </xdr:from>
    <xdr:to>
      <xdr:col>73</xdr:col>
      <xdr:colOff>44450</xdr:colOff>
      <xdr:row>63</xdr:row>
      <xdr:rowOff>157056</xdr:rowOff>
    </xdr:to>
    <xdr:sp macro="" textlink="">
      <xdr:nvSpPr>
        <xdr:cNvPr id="346" name="楕円 345"/>
        <xdr:cNvSpPr/>
      </xdr:nvSpPr>
      <xdr:spPr>
        <a:xfrm>
          <a:off x="15240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47" name="テキスト ボックス 346"/>
        <xdr:cNvSpPr txBox="1"/>
      </xdr:nvSpPr>
      <xdr:spPr>
        <a:xfrm>
          <a:off x="14909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45115</xdr:rowOff>
    </xdr:from>
    <xdr:to>
      <xdr:col>68</xdr:col>
      <xdr:colOff>203200</xdr:colOff>
      <xdr:row>63</xdr:row>
      <xdr:rowOff>146715</xdr:rowOff>
    </xdr:to>
    <xdr:sp macro="" textlink="">
      <xdr:nvSpPr>
        <xdr:cNvPr id="348" name="楕円 347"/>
        <xdr:cNvSpPr/>
      </xdr:nvSpPr>
      <xdr:spPr>
        <a:xfrm>
          <a:off x="14351000" y="108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131492</xdr:rowOff>
    </xdr:from>
    <xdr:ext cx="762000" cy="259045"/>
    <xdr:sp macro="" textlink="">
      <xdr:nvSpPr>
        <xdr:cNvPr id="349" name="テキスト ボックス 348"/>
        <xdr:cNvSpPr txBox="1"/>
      </xdr:nvSpPr>
      <xdr:spPr>
        <a:xfrm>
          <a:off x="14020800" y="1093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52009</xdr:rowOff>
    </xdr:from>
    <xdr:to>
      <xdr:col>64</xdr:col>
      <xdr:colOff>152400</xdr:colOff>
      <xdr:row>63</xdr:row>
      <xdr:rowOff>153609</xdr:rowOff>
    </xdr:to>
    <xdr:sp macro="" textlink="">
      <xdr:nvSpPr>
        <xdr:cNvPr id="350" name="楕円 349"/>
        <xdr:cNvSpPr/>
      </xdr:nvSpPr>
      <xdr:spPr>
        <a:xfrm>
          <a:off x="134620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138386</xdr:rowOff>
    </xdr:from>
    <xdr:ext cx="762000" cy="259045"/>
    <xdr:sp macro="" textlink="">
      <xdr:nvSpPr>
        <xdr:cNvPr id="351" name="テキスト ボックス 350"/>
        <xdr:cNvSpPr txBox="1"/>
      </xdr:nvSpPr>
      <xdr:spPr>
        <a:xfrm>
          <a:off x="13131800" y="109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近年の起債の発行状況から、償還額については、増額の傾向にはあるが、類似団体平均を下回っていることから、今後も計画的な地方債の発行に努める。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115041</xdr:rowOff>
    </xdr:from>
    <xdr:to>
      <xdr:col>81</xdr:col>
      <xdr:colOff>44450</xdr:colOff>
      <xdr:row>36</xdr:row>
      <xdr:rowOff>115041</xdr:rowOff>
    </xdr:to>
    <xdr:cxnSp macro="">
      <xdr:nvCxnSpPr>
        <xdr:cNvPr id="385" name="直線コネクタ 384"/>
        <xdr:cNvCxnSpPr/>
      </xdr:nvCxnSpPr>
      <xdr:spPr>
        <a:xfrm>
          <a:off x="16179800" y="6287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115041</xdr:rowOff>
    </xdr:from>
    <xdr:to>
      <xdr:col>77</xdr:col>
      <xdr:colOff>44450</xdr:colOff>
      <xdr:row>36</xdr:row>
      <xdr:rowOff>119063</xdr:rowOff>
    </xdr:to>
    <xdr:cxnSp macro="">
      <xdr:nvCxnSpPr>
        <xdr:cNvPr id="388" name="直線コネクタ 387"/>
        <xdr:cNvCxnSpPr/>
      </xdr:nvCxnSpPr>
      <xdr:spPr>
        <a:xfrm flipV="1">
          <a:off x="15290800" y="628724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119063</xdr:rowOff>
    </xdr:from>
    <xdr:to>
      <xdr:col>72</xdr:col>
      <xdr:colOff>203200</xdr:colOff>
      <xdr:row>36</xdr:row>
      <xdr:rowOff>127106</xdr:rowOff>
    </xdr:to>
    <xdr:cxnSp macro="">
      <xdr:nvCxnSpPr>
        <xdr:cNvPr id="391" name="直線コネクタ 390"/>
        <xdr:cNvCxnSpPr/>
      </xdr:nvCxnSpPr>
      <xdr:spPr>
        <a:xfrm flipV="1">
          <a:off x="14401800" y="6291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127106</xdr:rowOff>
    </xdr:from>
    <xdr:to>
      <xdr:col>68</xdr:col>
      <xdr:colOff>152400</xdr:colOff>
      <xdr:row>36</xdr:row>
      <xdr:rowOff>147214</xdr:rowOff>
    </xdr:to>
    <xdr:cxnSp macro="">
      <xdr:nvCxnSpPr>
        <xdr:cNvPr id="394" name="直線コネクタ 393"/>
        <xdr:cNvCxnSpPr/>
      </xdr:nvCxnSpPr>
      <xdr:spPr>
        <a:xfrm flipV="1">
          <a:off x="13512800" y="62993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64241</xdr:rowOff>
    </xdr:from>
    <xdr:to>
      <xdr:col>81</xdr:col>
      <xdr:colOff>95250</xdr:colOff>
      <xdr:row>36</xdr:row>
      <xdr:rowOff>165841</xdr:rowOff>
    </xdr:to>
    <xdr:sp macro="" textlink="">
      <xdr:nvSpPr>
        <xdr:cNvPr id="404" name="楕円 403"/>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80768</xdr:rowOff>
    </xdr:from>
    <xdr:ext cx="762000" cy="259045"/>
    <xdr:sp macro="" textlink="">
      <xdr:nvSpPr>
        <xdr:cNvPr id="405" name="公債費負担の状況該当値テキスト"/>
        <xdr:cNvSpPr txBox="1"/>
      </xdr:nvSpPr>
      <xdr:spPr>
        <a:xfrm>
          <a:off x="17106900" y="608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64241</xdr:rowOff>
    </xdr:from>
    <xdr:to>
      <xdr:col>77</xdr:col>
      <xdr:colOff>95250</xdr:colOff>
      <xdr:row>36</xdr:row>
      <xdr:rowOff>165841</xdr:rowOff>
    </xdr:to>
    <xdr:sp macro="" textlink="">
      <xdr:nvSpPr>
        <xdr:cNvPr id="406" name="楕円 405"/>
        <xdr:cNvSpPr/>
      </xdr:nvSpPr>
      <xdr:spPr>
        <a:xfrm>
          <a:off x="16129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4568</xdr:rowOff>
    </xdr:from>
    <xdr:ext cx="736600" cy="259045"/>
    <xdr:sp macro="" textlink="">
      <xdr:nvSpPr>
        <xdr:cNvPr id="407" name="テキスト ボックス 406"/>
        <xdr:cNvSpPr txBox="1"/>
      </xdr:nvSpPr>
      <xdr:spPr>
        <a:xfrm>
          <a:off x="15798800" y="600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68263</xdr:rowOff>
    </xdr:from>
    <xdr:to>
      <xdr:col>73</xdr:col>
      <xdr:colOff>44450</xdr:colOff>
      <xdr:row>36</xdr:row>
      <xdr:rowOff>169863</xdr:rowOff>
    </xdr:to>
    <xdr:sp macro="" textlink="">
      <xdr:nvSpPr>
        <xdr:cNvPr id="408" name="楕円 407"/>
        <xdr:cNvSpPr/>
      </xdr:nvSpPr>
      <xdr:spPr>
        <a:xfrm>
          <a:off x="15240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8590</xdr:rowOff>
    </xdr:from>
    <xdr:ext cx="762000" cy="259045"/>
    <xdr:sp macro="" textlink="">
      <xdr:nvSpPr>
        <xdr:cNvPr id="409" name="テキスト ボックス 408"/>
        <xdr:cNvSpPr txBox="1"/>
      </xdr:nvSpPr>
      <xdr:spPr>
        <a:xfrm>
          <a:off x="14909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76306</xdr:rowOff>
    </xdr:from>
    <xdr:to>
      <xdr:col>68</xdr:col>
      <xdr:colOff>203200</xdr:colOff>
      <xdr:row>37</xdr:row>
      <xdr:rowOff>6456</xdr:rowOff>
    </xdr:to>
    <xdr:sp macro="" textlink="">
      <xdr:nvSpPr>
        <xdr:cNvPr id="410" name="楕円 409"/>
        <xdr:cNvSpPr/>
      </xdr:nvSpPr>
      <xdr:spPr>
        <a:xfrm>
          <a:off x="14351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16633</xdr:rowOff>
    </xdr:from>
    <xdr:ext cx="762000" cy="259045"/>
    <xdr:sp macro="" textlink="">
      <xdr:nvSpPr>
        <xdr:cNvPr id="411" name="テキスト ボックス 410"/>
        <xdr:cNvSpPr txBox="1"/>
      </xdr:nvSpPr>
      <xdr:spPr>
        <a:xfrm>
          <a:off x="14020800" y="60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96414</xdr:rowOff>
    </xdr:from>
    <xdr:to>
      <xdr:col>64</xdr:col>
      <xdr:colOff>152400</xdr:colOff>
      <xdr:row>37</xdr:row>
      <xdr:rowOff>26564</xdr:rowOff>
    </xdr:to>
    <xdr:sp macro="" textlink="">
      <xdr:nvSpPr>
        <xdr:cNvPr id="412" name="楕円 411"/>
        <xdr:cNvSpPr/>
      </xdr:nvSpPr>
      <xdr:spPr>
        <a:xfrm>
          <a:off x="13462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36741</xdr:rowOff>
    </xdr:from>
    <xdr:ext cx="762000" cy="259045"/>
    <xdr:sp macro="" textlink="">
      <xdr:nvSpPr>
        <xdr:cNvPr id="413" name="テキスト ボックス 412"/>
        <xdr:cNvSpPr txBox="1"/>
      </xdr:nvSpPr>
      <xdr:spPr>
        <a:xfrm>
          <a:off x="13131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第３セクターであった㈱星の降る里芦別の精算に伴う債務弁済協定調停に基づく償還金を債務負担行為（令和８年度まで）として設定し、分割して弁済していることなどが要因となり、類似団体平均を大きく上回っているが、今後、この弁済を継続して実施するとともに、過疎対策事業債等の交付税に算入されるより有利な起債借入によって、実質負担の軽減を図り、比率の改善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66104</xdr:rowOff>
    </xdr:from>
    <xdr:to>
      <xdr:col>81</xdr:col>
      <xdr:colOff>44450</xdr:colOff>
      <xdr:row>17</xdr:row>
      <xdr:rowOff>117380</xdr:rowOff>
    </xdr:to>
    <xdr:cxnSp macro="">
      <xdr:nvCxnSpPr>
        <xdr:cNvPr id="443" name="直線コネクタ 442"/>
        <xdr:cNvCxnSpPr/>
      </xdr:nvCxnSpPr>
      <xdr:spPr>
        <a:xfrm flipV="1">
          <a:off x="16179800" y="2980754"/>
          <a:ext cx="838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117380</xdr:rowOff>
    </xdr:from>
    <xdr:to>
      <xdr:col>77</xdr:col>
      <xdr:colOff>44450</xdr:colOff>
      <xdr:row>18</xdr:row>
      <xdr:rowOff>38830</xdr:rowOff>
    </xdr:to>
    <xdr:cxnSp macro="">
      <xdr:nvCxnSpPr>
        <xdr:cNvPr id="446" name="直線コネクタ 445"/>
        <xdr:cNvCxnSpPr/>
      </xdr:nvCxnSpPr>
      <xdr:spPr>
        <a:xfrm flipV="1">
          <a:off x="15290800" y="3032030"/>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38830</xdr:rowOff>
    </xdr:from>
    <xdr:to>
      <xdr:col>72</xdr:col>
      <xdr:colOff>203200</xdr:colOff>
      <xdr:row>18</xdr:row>
      <xdr:rowOff>44260</xdr:rowOff>
    </xdr:to>
    <xdr:cxnSp macro="">
      <xdr:nvCxnSpPr>
        <xdr:cNvPr id="449" name="直線コネクタ 448"/>
        <xdr:cNvCxnSpPr/>
      </xdr:nvCxnSpPr>
      <xdr:spPr>
        <a:xfrm flipV="1">
          <a:off x="14401800" y="3124930"/>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44260</xdr:rowOff>
    </xdr:from>
    <xdr:to>
      <xdr:col>68</xdr:col>
      <xdr:colOff>152400</xdr:colOff>
      <xdr:row>18</xdr:row>
      <xdr:rowOff>50292</xdr:rowOff>
    </xdr:to>
    <xdr:cxnSp macro="">
      <xdr:nvCxnSpPr>
        <xdr:cNvPr id="452" name="直線コネクタ 451"/>
        <xdr:cNvCxnSpPr/>
      </xdr:nvCxnSpPr>
      <xdr:spPr>
        <a:xfrm flipV="1">
          <a:off x="13512800" y="313036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15304</xdr:rowOff>
    </xdr:from>
    <xdr:to>
      <xdr:col>81</xdr:col>
      <xdr:colOff>95250</xdr:colOff>
      <xdr:row>17</xdr:row>
      <xdr:rowOff>116904</xdr:rowOff>
    </xdr:to>
    <xdr:sp macro="" textlink="">
      <xdr:nvSpPr>
        <xdr:cNvPr id="462" name="楕円 461"/>
        <xdr:cNvSpPr/>
      </xdr:nvSpPr>
      <xdr:spPr>
        <a:xfrm>
          <a:off x="16967200" y="29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158831</xdr:rowOff>
    </xdr:from>
    <xdr:ext cx="762000" cy="259045"/>
    <xdr:sp macro="" textlink="">
      <xdr:nvSpPr>
        <xdr:cNvPr id="463" name="将来負担の状況該当値テキスト"/>
        <xdr:cNvSpPr txBox="1"/>
      </xdr:nvSpPr>
      <xdr:spPr>
        <a:xfrm>
          <a:off x="17106900" y="290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66580</xdr:rowOff>
    </xdr:from>
    <xdr:to>
      <xdr:col>77</xdr:col>
      <xdr:colOff>95250</xdr:colOff>
      <xdr:row>17</xdr:row>
      <xdr:rowOff>168180</xdr:rowOff>
    </xdr:to>
    <xdr:sp macro="" textlink="">
      <xdr:nvSpPr>
        <xdr:cNvPr id="464" name="楕円 463"/>
        <xdr:cNvSpPr/>
      </xdr:nvSpPr>
      <xdr:spPr>
        <a:xfrm>
          <a:off x="16129000" y="29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152957</xdr:rowOff>
    </xdr:from>
    <xdr:ext cx="736600" cy="259045"/>
    <xdr:sp macro="" textlink="">
      <xdr:nvSpPr>
        <xdr:cNvPr id="465" name="テキスト ボックス 464"/>
        <xdr:cNvSpPr txBox="1"/>
      </xdr:nvSpPr>
      <xdr:spPr>
        <a:xfrm>
          <a:off x="15798800" y="30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159480</xdr:rowOff>
    </xdr:from>
    <xdr:to>
      <xdr:col>73</xdr:col>
      <xdr:colOff>44450</xdr:colOff>
      <xdr:row>18</xdr:row>
      <xdr:rowOff>89630</xdr:rowOff>
    </xdr:to>
    <xdr:sp macro="" textlink="">
      <xdr:nvSpPr>
        <xdr:cNvPr id="466" name="楕円 465"/>
        <xdr:cNvSpPr/>
      </xdr:nvSpPr>
      <xdr:spPr>
        <a:xfrm>
          <a:off x="15240000" y="30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74407</xdr:rowOff>
    </xdr:from>
    <xdr:ext cx="762000" cy="259045"/>
    <xdr:sp macro="" textlink="">
      <xdr:nvSpPr>
        <xdr:cNvPr id="467" name="テキスト ボックス 466"/>
        <xdr:cNvSpPr txBox="1"/>
      </xdr:nvSpPr>
      <xdr:spPr>
        <a:xfrm>
          <a:off x="14909800" y="31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164910</xdr:rowOff>
    </xdr:from>
    <xdr:to>
      <xdr:col>68</xdr:col>
      <xdr:colOff>203200</xdr:colOff>
      <xdr:row>18</xdr:row>
      <xdr:rowOff>95060</xdr:rowOff>
    </xdr:to>
    <xdr:sp macro="" textlink="">
      <xdr:nvSpPr>
        <xdr:cNvPr id="468" name="楕円 467"/>
        <xdr:cNvSpPr/>
      </xdr:nvSpPr>
      <xdr:spPr>
        <a:xfrm>
          <a:off x="14351000" y="30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79837</xdr:rowOff>
    </xdr:from>
    <xdr:ext cx="762000" cy="259045"/>
    <xdr:sp macro="" textlink="">
      <xdr:nvSpPr>
        <xdr:cNvPr id="469" name="テキスト ボックス 468"/>
        <xdr:cNvSpPr txBox="1"/>
      </xdr:nvSpPr>
      <xdr:spPr>
        <a:xfrm>
          <a:off x="14020800" y="31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170942</xdr:rowOff>
    </xdr:from>
    <xdr:to>
      <xdr:col>64</xdr:col>
      <xdr:colOff>152400</xdr:colOff>
      <xdr:row>18</xdr:row>
      <xdr:rowOff>101092</xdr:rowOff>
    </xdr:to>
    <xdr:sp macro="" textlink="">
      <xdr:nvSpPr>
        <xdr:cNvPr id="470" name="楕円 469"/>
        <xdr:cNvSpPr/>
      </xdr:nvSpPr>
      <xdr:spPr>
        <a:xfrm>
          <a:off x="13462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85869</xdr:rowOff>
    </xdr:from>
    <xdr:ext cx="762000" cy="259045"/>
    <xdr:sp macro="" textlink="">
      <xdr:nvSpPr>
        <xdr:cNvPr id="471" name="テキスト ボックス 470"/>
        <xdr:cNvSpPr txBox="1"/>
      </xdr:nvSpPr>
      <xdr:spPr>
        <a:xfrm>
          <a:off x="13131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11,976
11,957
865.04
12,653,233
12,428,853
224,380
6,189,801
10,795,029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類似団体と比較して職員数が多いものの、人件費に係る経常収支比率は類似団体平均を下回っている。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今後も人員確保を前提としながら、適正な職員給与及び定員管理に努める。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31750</xdr:rowOff>
    </xdr:to>
    <xdr:cxnSp macro="">
      <xdr:nvCxnSpPr>
        <xdr:cNvPr id="66" name="直線コネクタ 65"/>
        <xdr:cNvCxnSpPr/>
      </xdr:nvCxnSpPr>
      <xdr:spPr>
        <a:xfrm>
          <a:off x="3987800" y="633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161290</xdr:rowOff>
    </xdr:to>
    <xdr:cxnSp macro="">
      <xdr:nvCxnSpPr>
        <xdr:cNvPr id="69" name="直線コネクタ 68"/>
        <xdr:cNvCxnSpPr/>
      </xdr:nvCxnSpPr>
      <xdr:spPr>
        <a:xfrm flipV="1">
          <a:off x="3098800" y="63373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12700</xdr:rowOff>
    </xdr:to>
    <xdr:cxnSp macro="">
      <xdr:nvCxnSpPr>
        <xdr:cNvPr id="72" name="直線コネクタ 71"/>
        <xdr:cNvCxnSpPr/>
      </xdr:nvCxnSpPr>
      <xdr:spPr>
        <a:xfrm flipV="1">
          <a:off x="2209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134620</xdr:rowOff>
    </xdr:to>
    <xdr:cxnSp macro="">
      <xdr:nvCxnSpPr>
        <xdr:cNvPr id="75" name="直線コネクタ 74"/>
        <xdr:cNvCxnSpPr/>
      </xdr:nvCxnSpPr>
      <xdr:spPr>
        <a:xfrm flipV="1">
          <a:off x="1320800" y="6527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新型コロナウィルス感染症対策に係る経費や電算システムに係る経費等の増加に伴い物件費が増加したにより、類似団体平均を上回っている。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今後も事務事業の徹底した見直しによる物件費の抑制に努める。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151493</xdr:rowOff>
    </xdr:to>
    <xdr:cxnSp macro="">
      <xdr:nvCxnSpPr>
        <xdr:cNvPr id="129" name="直線コネクタ 128"/>
        <xdr:cNvCxnSpPr/>
      </xdr:nvCxnSpPr>
      <xdr:spPr>
        <a:xfrm>
          <a:off x="15671800" y="32675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20</xdr:row>
      <xdr:rowOff>67128</xdr:rowOff>
    </xdr:to>
    <xdr:cxnSp macro="">
      <xdr:nvCxnSpPr>
        <xdr:cNvPr id="132" name="直線コネクタ 131"/>
        <xdr:cNvCxnSpPr/>
      </xdr:nvCxnSpPr>
      <xdr:spPr>
        <a:xfrm flipV="1">
          <a:off x="14782800" y="32675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20</xdr:row>
      <xdr:rowOff>67128</xdr:rowOff>
    </xdr:to>
    <xdr:cxnSp macro="">
      <xdr:nvCxnSpPr>
        <xdr:cNvPr id="135" name="直線コネクタ 134"/>
        <xdr:cNvCxnSpPr/>
      </xdr:nvCxnSpPr>
      <xdr:spPr>
        <a:xfrm>
          <a:off x="13893800" y="3028043"/>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19</xdr:row>
      <xdr:rowOff>86178</xdr:rowOff>
    </xdr:to>
    <xdr:cxnSp macro="">
      <xdr:nvCxnSpPr>
        <xdr:cNvPr id="138" name="直線コネクタ 137"/>
        <xdr:cNvCxnSpPr/>
      </xdr:nvCxnSpPr>
      <xdr:spPr>
        <a:xfrm flipV="1">
          <a:off x="13004800" y="3028043"/>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100693</xdr:rowOff>
    </xdr:from>
    <xdr:to>
      <xdr:col>82</xdr:col>
      <xdr:colOff>158750</xdr:colOff>
      <xdr:row>20</xdr:row>
      <xdr:rowOff>30843</xdr:rowOff>
    </xdr:to>
    <xdr:sp macro="" textlink="">
      <xdr:nvSpPr>
        <xdr:cNvPr id="148" name="楕円 147"/>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72770</xdr:rowOff>
    </xdr:from>
    <xdr:ext cx="762000" cy="259045"/>
    <xdr:sp macro="" textlink="">
      <xdr:nvSpPr>
        <xdr:cNvPr id="149"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16328</xdr:rowOff>
    </xdr:from>
    <xdr:to>
      <xdr:col>74</xdr:col>
      <xdr:colOff>31750</xdr:colOff>
      <xdr:row>20</xdr:row>
      <xdr:rowOff>117928</xdr:rowOff>
    </xdr:to>
    <xdr:sp macro="" textlink="">
      <xdr:nvSpPr>
        <xdr:cNvPr id="152" name="楕円 151"/>
        <xdr:cNvSpPr/>
      </xdr:nvSpPr>
      <xdr:spPr>
        <a:xfrm>
          <a:off x="14732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102705</xdr:rowOff>
    </xdr:from>
    <xdr:ext cx="762000" cy="259045"/>
    <xdr:sp macro="" textlink="">
      <xdr:nvSpPr>
        <xdr:cNvPr id="153" name="テキスト ボックス 152"/>
        <xdr:cNvSpPr txBox="1"/>
      </xdr:nvSpPr>
      <xdr:spPr>
        <a:xfrm>
          <a:off x="14401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6" name="楕円 155"/>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7" name="テキスト ボックス 156"/>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類似団体平均を下回っているが、障がい者関係の扶助費が増加しており、比率への影響が懸念される。</a:t>
          </a:r>
        </a:p>
        <a:p>
          <a:r>
            <a:rPr kumimoji="1" lang="ja-JP" altLang="en-US" sz="1300">
              <a:latin typeface="ＭＳ Ｐゴシック" panose="020B0600070205080204" pitchFamily="50" charset="-128"/>
              <a:ea typeface="ＭＳ Ｐゴシック" panose="020B0600070205080204" pitchFamily="50" charset="-128"/>
            </a:rPr>
            <a:t>　今後も資格審査等の適正化や各種行政サービスの適正な実施に努める。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152400</xdr:rowOff>
    </xdr:to>
    <xdr:cxnSp macro="">
      <xdr:nvCxnSpPr>
        <xdr:cNvPr id="190" name="直線コネクタ 189"/>
        <xdr:cNvCxnSpPr/>
      </xdr:nvCxnSpPr>
      <xdr:spPr>
        <a:xfrm flipV="1">
          <a:off x="3987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152400</xdr:rowOff>
    </xdr:to>
    <xdr:cxnSp macro="">
      <xdr:nvCxnSpPr>
        <xdr:cNvPr id="193" name="直線コネクタ 192"/>
        <xdr:cNvCxnSpPr/>
      </xdr:nvCxnSpPr>
      <xdr:spPr>
        <a:xfrm>
          <a:off x="3098800" y="927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19050</xdr:rowOff>
    </xdr:from>
    <xdr:to>
      <xdr:col>15</xdr:col>
      <xdr:colOff>98425</xdr:colOff>
      <xdr:row>54</xdr:row>
      <xdr:rowOff>12700</xdr:rowOff>
    </xdr:to>
    <xdr:cxnSp macro="">
      <xdr:nvCxnSpPr>
        <xdr:cNvPr id="196" name="直線コネクタ 195"/>
        <xdr:cNvCxnSpPr/>
      </xdr:nvCxnSpPr>
      <xdr:spPr>
        <a:xfrm>
          <a:off x="2209800" y="9105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19050</xdr:rowOff>
    </xdr:from>
    <xdr:to>
      <xdr:col>11</xdr:col>
      <xdr:colOff>9525</xdr:colOff>
      <xdr:row>54</xdr:row>
      <xdr:rowOff>50800</xdr:rowOff>
    </xdr:to>
    <xdr:cxnSp macro="">
      <xdr:nvCxnSpPr>
        <xdr:cNvPr id="199" name="直線コネクタ 198"/>
        <xdr:cNvCxnSpPr/>
      </xdr:nvCxnSpPr>
      <xdr:spPr>
        <a:xfrm flipV="1">
          <a:off x="1320800" y="9105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9" name="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10"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11" name="楕円 210"/>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12" name="テキスト ボックス 211"/>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139700</xdr:rowOff>
    </xdr:from>
    <xdr:to>
      <xdr:col>11</xdr:col>
      <xdr:colOff>60325</xdr:colOff>
      <xdr:row>53</xdr:row>
      <xdr:rowOff>69850</xdr:rowOff>
    </xdr:to>
    <xdr:sp macro="" textlink="">
      <xdr:nvSpPr>
        <xdr:cNvPr id="215" name="楕円 214"/>
        <xdr:cNvSpPr/>
      </xdr:nvSpPr>
      <xdr:spPr>
        <a:xfrm>
          <a:off x="2159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80027</xdr:rowOff>
    </xdr:from>
    <xdr:ext cx="762000" cy="259045"/>
    <xdr:sp macro="" textlink="">
      <xdr:nvSpPr>
        <xdr:cNvPr id="216" name="テキスト ボックス 215"/>
        <xdr:cNvSpPr txBox="1"/>
      </xdr:nvSpPr>
      <xdr:spPr>
        <a:xfrm>
          <a:off x="1828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その他に係る経常収支比率は、類似団体平均が前年度から大きく上昇したことにより、類似団体平均を下回っており、今後も</a:t>
          </a:r>
        </a:p>
        <a:p>
          <a:r>
            <a:rPr kumimoji="1" lang="ja-JP" altLang="en-US" sz="1300">
              <a:latin typeface="ＭＳ Ｐゴシック" panose="020B0600070205080204" pitchFamily="50" charset="-128"/>
              <a:ea typeface="ＭＳ Ｐゴシック" panose="020B0600070205080204" pitchFamily="50" charset="-128"/>
            </a:rPr>
            <a:t>公営企業会計の経営状況の悪化に伴い、赤字補てんに対する繰出金が増加していくことが懸念されるため、各企業会計及び特別会計においては、各種料金等の適正化を検討し、健全な財政基盤を確立すること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57</xdr:row>
      <xdr:rowOff>130810</xdr:rowOff>
    </xdr:to>
    <xdr:cxnSp macro="">
      <xdr:nvCxnSpPr>
        <xdr:cNvPr id="251" name="直線コネクタ 250"/>
        <xdr:cNvCxnSpPr/>
      </xdr:nvCxnSpPr>
      <xdr:spPr>
        <a:xfrm flipV="1">
          <a:off x="15671800" y="954532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153670</xdr:rowOff>
    </xdr:to>
    <xdr:cxnSp macro="">
      <xdr:nvCxnSpPr>
        <xdr:cNvPr id="254" name="直線コネクタ 253"/>
        <xdr:cNvCxnSpPr/>
      </xdr:nvCxnSpPr>
      <xdr:spPr>
        <a:xfrm flipV="1">
          <a:off x="14782800" y="990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88900</xdr:rowOff>
    </xdr:to>
    <xdr:cxnSp macro="">
      <xdr:nvCxnSpPr>
        <xdr:cNvPr id="257" name="直線コネクタ 256"/>
        <xdr:cNvCxnSpPr/>
      </xdr:nvCxnSpPr>
      <xdr:spPr>
        <a:xfrm flipV="1">
          <a:off x="13893800" y="992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88900</xdr:rowOff>
    </xdr:to>
    <xdr:cxnSp macro="">
      <xdr:nvCxnSpPr>
        <xdr:cNvPr id="260" name="直線コネクタ 259"/>
        <xdr:cNvCxnSpPr/>
      </xdr:nvCxnSpPr>
      <xdr:spPr>
        <a:xfrm>
          <a:off x="13004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4" name="楕円 273"/>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5" name="テキスト ボックス 27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8" name="楕円 277"/>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9" name="テキスト ボックス 278"/>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消防が平成２６年度から滝川地区広域消防事務組合に加入したことにより負担金が増加するなど、補助費等に係る経常収支比率は類似団体平均を上回っている。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今後も補助金等の公平性、透明性を確保し、より適正な交付及び執行を図る。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122428</xdr:rowOff>
    </xdr:to>
    <xdr:cxnSp macro="">
      <xdr:nvCxnSpPr>
        <xdr:cNvPr id="309" name="直線コネクタ 308"/>
        <xdr:cNvCxnSpPr/>
      </xdr:nvCxnSpPr>
      <xdr:spPr>
        <a:xfrm>
          <a:off x="15671800" y="66055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39</xdr:row>
      <xdr:rowOff>97282</xdr:rowOff>
    </xdr:to>
    <xdr:cxnSp macro="">
      <xdr:nvCxnSpPr>
        <xdr:cNvPr id="312" name="直線コネクタ 311"/>
        <xdr:cNvCxnSpPr/>
      </xdr:nvCxnSpPr>
      <xdr:spPr>
        <a:xfrm flipV="1">
          <a:off x="14782800" y="660552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97282</xdr:rowOff>
    </xdr:from>
    <xdr:to>
      <xdr:col>73</xdr:col>
      <xdr:colOff>180975</xdr:colOff>
      <xdr:row>40</xdr:row>
      <xdr:rowOff>3556</xdr:rowOff>
    </xdr:to>
    <xdr:cxnSp macro="">
      <xdr:nvCxnSpPr>
        <xdr:cNvPr id="315" name="直線コネクタ 314"/>
        <xdr:cNvCxnSpPr/>
      </xdr:nvCxnSpPr>
      <xdr:spPr>
        <a:xfrm flipV="1">
          <a:off x="13893800" y="67838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40</xdr:row>
      <xdr:rowOff>3556</xdr:rowOff>
    </xdr:to>
    <xdr:cxnSp macro="">
      <xdr:nvCxnSpPr>
        <xdr:cNvPr id="318" name="直線コネクタ 317"/>
        <xdr:cNvCxnSpPr/>
      </xdr:nvCxnSpPr>
      <xdr:spPr>
        <a:xfrm>
          <a:off x="13004800" y="65963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8" name="楕円 327"/>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9"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30" name="楕円 329"/>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31" name="テキスト ボックス 330"/>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46482</xdr:rowOff>
    </xdr:from>
    <xdr:to>
      <xdr:col>74</xdr:col>
      <xdr:colOff>31750</xdr:colOff>
      <xdr:row>39</xdr:row>
      <xdr:rowOff>148082</xdr:rowOff>
    </xdr:to>
    <xdr:sp macro="" textlink="">
      <xdr:nvSpPr>
        <xdr:cNvPr id="332" name="楕円 331"/>
        <xdr:cNvSpPr/>
      </xdr:nvSpPr>
      <xdr:spPr>
        <a:xfrm>
          <a:off x="14732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132859</xdr:rowOff>
    </xdr:from>
    <xdr:ext cx="762000" cy="259045"/>
    <xdr:sp macro="" textlink="">
      <xdr:nvSpPr>
        <xdr:cNvPr id="333" name="テキスト ボックス 332"/>
        <xdr:cNvSpPr txBox="1"/>
      </xdr:nvSpPr>
      <xdr:spPr>
        <a:xfrm>
          <a:off x="14401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124206</xdr:rowOff>
    </xdr:from>
    <xdr:to>
      <xdr:col>69</xdr:col>
      <xdr:colOff>142875</xdr:colOff>
      <xdr:row>40</xdr:row>
      <xdr:rowOff>54356</xdr:rowOff>
    </xdr:to>
    <xdr:sp macro="" textlink="">
      <xdr:nvSpPr>
        <xdr:cNvPr id="334" name="楕円 333"/>
        <xdr:cNvSpPr/>
      </xdr:nvSpPr>
      <xdr:spPr>
        <a:xfrm>
          <a:off x="13843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39133</xdr:rowOff>
    </xdr:from>
    <xdr:ext cx="762000" cy="259045"/>
    <xdr:sp macro="" textlink="">
      <xdr:nvSpPr>
        <xdr:cNvPr id="335" name="テキスト ボックス 334"/>
        <xdr:cNvSpPr txBox="1"/>
      </xdr:nvSpPr>
      <xdr:spPr>
        <a:xfrm>
          <a:off x="13512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6" name="楕円 335"/>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7" name="テキスト ボックス 336"/>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借入の抑制により比率は年々改善し、公債費に係る経常収支比率は類似団体平均を下回っているが、公共施設等適正管理推進事業債や脱炭素化推進事業債の借入により、今後は増加傾向で推移していくものと予想される。</a:t>
          </a:r>
        </a:p>
        <a:p>
          <a:r>
            <a:rPr kumimoji="1" lang="ja-JP" altLang="en-US" sz="1300">
              <a:latin typeface="ＭＳ Ｐゴシック" panose="020B0600070205080204" pitchFamily="50" charset="-128"/>
              <a:ea typeface="ＭＳ Ｐゴシック" panose="020B0600070205080204" pitchFamily="50" charset="-128"/>
            </a:rPr>
            <a:t>　今後も緊急度や住民ニーズに対応する起債事業の選択に重点を置き、公債費の抑制に努める。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41275</xdr:rowOff>
    </xdr:from>
    <xdr:to>
      <xdr:col>24</xdr:col>
      <xdr:colOff>25400</xdr:colOff>
      <xdr:row>74</xdr:row>
      <xdr:rowOff>66040</xdr:rowOff>
    </xdr:to>
    <xdr:cxnSp macro="">
      <xdr:nvCxnSpPr>
        <xdr:cNvPr id="369" name="直線コネクタ 368"/>
        <xdr:cNvCxnSpPr/>
      </xdr:nvCxnSpPr>
      <xdr:spPr>
        <a:xfrm>
          <a:off x="3987800" y="127285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41275</xdr:rowOff>
    </xdr:from>
    <xdr:to>
      <xdr:col>19</xdr:col>
      <xdr:colOff>187325</xdr:colOff>
      <xdr:row>74</xdr:row>
      <xdr:rowOff>41275</xdr:rowOff>
    </xdr:to>
    <xdr:cxnSp macro="">
      <xdr:nvCxnSpPr>
        <xdr:cNvPr id="372" name="直線コネクタ 371"/>
        <xdr:cNvCxnSpPr/>
      </xdr:nvCxnSpPr>
      <xdr:spPr>
        <a:xfrm>
          <a:off x="3098800" y="1272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41275</xdr:rowOff>
    </xdr:from>
    <xdr:to>
      <xdr:col>15</xdr:col>
      <xdr:colOff>98425</xdr:colOff>
      <xdr:row>74</xdr:row>
      <xdr:rowOff>48895</xdr:rowOff>
    </xdr:to>
    <xdr:cxnSp macro="">
      <xdr:nvCxnSpPr>
        <xdr:cNvPr id="375" name="直線コネクタ 374"/>
        <xdr:cNvCxnSpPr/>
      </xdr:nvCxnSpPr>
      <xdr:spPr>
        <a:xfrm flipV="1">
          <a:off x="2209800" y="127285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48895</xdr:rowOff>
    </xdr:from>
    <xdr:to>
      <xdr:col>11</xdr:col>
      <xdr:colOff>9525</xdr:colOff>
      <xdr:row>74</xdr:row>
      <xdr:rowOff>50800</xdr:rowOff>
    </xdr:to>
    <xdr:cxnSp macro="">
      <xdr:nvCxnSpPr>
        <xdr:cNvPr id="378" name="直線コネクタ 377"/>
        <xdr:cNvCxnSpPr/>
      </xdr:nvCxnSpPr>
      <xdr:spPr>
        <a:xfrm flipV="1">
          <a:off x="1320800" y="12736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xdr:rowOff>
    </xdr:from>
    <xdr:to>
      <xdr:col>24</xdr:col>
      <xdr:colOff>76200</xdr:colOff>
      <xdr:row>74</xdr:row>
      <xdr:rowOff>116840</xdr:rowOff>
    </xdr:to>
    <xdr:sp macro="" textlink="">
      <xdr:nvSpPr>
        <xdr:cNvPr id="388" name="楕円 387"/>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95267</xdr:rowOff>
    </xdr:from>
    <xdr:ext cx="762000" cy="259045"/>
    <xdr:sp macro="" textlink="">
      <xdr:nvSpPr>
        <xdr:cNvPr id="389" name="公債費該当値テキスト"/>
        <xdr:cNvSpPr txBox="1"/>
      </xdr:nvSpPr>
      <xdr:spPr>
        <a:xfrm>
          <a:off x="4914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161925</xdr:rowOff>
    </xdr:from>
    <xdr:to>
      <xdr:col>20</xdr:col>
      <xdr:colOff>38100</xdr:colOff>
      <xdr:row>74</xdr:row>
      <xdr:rowOff>92075</xdr:rowOff>
    </xdr:to>
    <xdr:sp macro="" textlink="">
      <xdr:nvSpPr>
        <xdr:cNvPr id="390" name="楕円 389"/>
        <xdr:cNvSpPr/>
      </xdr:nvSpPr>
      <xdr:spPr>
        <a:xfrm>
          <a:off x="3937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102252</xdr:rowOff>
    </xdr:from>
    <xdr:ext cx="736600" cy="259045"/>
    <xdr:sp macro="" textlink="">
      <xdr:nvSpPr>
        <xdr:cNvPr id="391" name="テキスト ボックス 390"/>
        <xdr:cNvSpPr txBox="1"/>
      </xdr:nvSpPr>
      <xdr:spPr>
        <a:xfrm>
          <a:off x="3606800" y="1244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161925</xdr:rowOff>
    </xdr:from>
    <xdr:to>
      <xdr:col>15</xdr:col>
      <xdr:colOff>149225</xdr:colOff>
      <xdr:row>74</xdr:row>
      <xdr:rowOff>92075</xdr:rowOff>
    </xdr:to>
    <xdr:sp macro="" textlink="">
      <xdr:nvSpPr>
        <xdr:cNvPr id="392" name="楕円 391"/>
        <xdr:cNvSpPr/>
      </xdr:nvSpPr>
      <xdr:spPr>
        <a:xfrm>
          <a:off x="3048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102252</xdr:rowOff>
    </xdr:from>
    <xdr:ext cx="762000" cy="259045"/>
    <xdr:sp macro="" textlink="">
      <xdr:nvSpPr>
        <xdr:cNvPr id="393" name="テキスト ボックス 392"/>
        <xdr:cNvSpPr txBox="1"/>
      </xdr:nvSpPr>
      <xdr:spPr>
        <a:xfrm>
          <a:off x="2717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169545</xdr:rowOff>
    </xdr:from>
    <xdr:to>
      <xdr:col>11</xdr:col>
      <xdr:colOff>60325</xdr:colOff>
      <xdr:row>74</xdr:row>
      <xdr:rowOff>99695</xdr:rowOff>
    </xdr:to>
    <xdr:sp macro="" textlink="">
      <xdr:nvSpPr>
        <xdr:cNvPr id="394" name="楕円 393"/>
        <xdr:cNvSpPr/>
      </xdr:nvSpPr>
      <xdr:spPr>
        <a:xfrm>
          <a:off x="2159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109872</xdr:rowOff>
    </xdr:from>
    <xdr:ext cx="762000" cy="259045"/>
    <xdr:sp macro="" textlink="">
      <xdr:nvSpPr>
        <xdr:cNvPr id="395" name="テキスト ボックス 394"/>
        <xdr:cNvSpPr txBox="1"/>
      </xdr:nvSpPr>
      <xdr:spPr>
        <a:xfrm>
          <a:off x="1828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6" name="楕円 395"/>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7" name="テキスト ボックス 396"/>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公債費以外に係る経常収支比率は類似団体平均を上回っており、主な原因は物件費及び補助費等が類似団体平均と比較し、多額になっているためである。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今後も行政評価制度による事務事業の見直し等を推進し、持続可能な財政基盤の確立に努める。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159004</xdr:rowOff>
    </xdr:to>
    <xdr:cxnSp macro="">
      <xdr:nvCxnSpPr>
        <xdr:cNvPr id="428" name="直線コネクタ 427"/>
        <xdr:cNvCxnSpPr/>
      </xdr:nvCxnSpPr>
      <xdr:spPr>
        <a:xfrm flipV="1">
          <a:off x="15671800" y="1341323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80</xdr:row>
      <xdr:rowOff>154432</xdr:rowOff>
    </xdr:to>
    <xdr:cxnSp macro="">
      <xdr:nvCxnSpPr>
        <xdr:cNvPr id="431" name="直線コネクタ 430"/>
        <xdr:cNvCxnSpPr/>
      </xdr:nvCxnSpPr>
      <xdr:spPr>
        <a:xfrm flipV="1">
          <a:off x="14782800" y="13532104"/>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53848</xdr:rowOff>
    </xdr:from>
    <xdr:to>
      <xdr:col>73</xdr:col>
      <xdr:colOff>180975</xdr:colOff>
      <xdr:row>80</xdr:row>
      <xdr:rowOff>154432</xdr:rowOff>
    </xdr:to>
    <xdr:cxnSp macro="">
      <xdr:nvCxnSpPr>
        <xdr:cNvPr id="434" name="直線コネクタ 433"/>
        <xdr:cNvCxnSpPr/>
      </xdr:nvCxnSpPr>
      <xdr:spPr>
        <a:xfrm>
          <a:off x="13893800" y="137698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53848</xdr:rowOff>
    </xdr:from>
    <xdr:to>
      <xdr:col>69</xdr:col>
      <xdr:colOff>92075</xdr:colOff>
      <xdr:row>80</xdr:row>
      <xdr:rowOff>58420</xdr:rowOff>
    </xdr:to>
    <xdr:cxnSp macro="">
      <xdr:nvCxnSpPr>
        <xdr:cNvPr id="437" name="直線コネクタ 436"/>
        <xdr:cNvCxnSpPr/>
      </xdr:nvCxnSpPr>
      <xdr:spPr>
        <a:xfrm flipV="1">
          <a:off x="13004800" y="13769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7" name="楕円 446"/>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8"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49" name="楕円 448"/>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0" name="テキスト ボックス 449"/>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51" name="楕円 450"/>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52" name="テキスト ボックス 451"/>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xdr:rowOff>
    </xdr:from>
    <xdr:to>
      <xdr:col>69</xdr:col>
      <xdr:colOff>142875</xdr:colOff>
      <xdr:row>80</xdr:row>
      <xdr:rowOff>104648</xdr:rowOff>
    </xdr:to>
    <xdr:sp macro="" textlink="">
      <xdr:nvSpPr>
        <xdr:cNvPr id="453" name="楕円 452"/>
        <xdr:cNvSpPr/>
      </xdr:nvSpPr>
      <xdr:spPr>
        <a:xfrm>
          <a:off x="13843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89425</xdr:rowOff>
    </xdr:from>
    <xdr:ext cx="762000" cy="259045"/>
    <xdr:sp macro="" textlink="">
      <xdr:nvSpPr>
        <xdr:cNvPr id="454" name="テキスト ボックス 453"/>
        <xdr:cNvSpPr txBox="1"/>
      </xdr:nvSpPr>
      <xdr:spPr>
        <a:xfrm>
          <a:off x="13512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5" name="楕円 454"/>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6" name="テキスト ボックス 455"/>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142316</xdr:rowOff>
    </xdr:from>
    <xdr:to>
      <xdr:col>29</xdr:col>
      <xdr:colOff>127000</xdr:colOff>
      <xdr:row>13</xdr:row>
      <xdr:rowOff>93200</xdr:rowOff>
    </xdr:to>
    <xdr:cxnSp macro="">
      <xdr:nvCxnSpPr>
        <xdr:cNvPr id="52" name="直線コネクタ 51"/>
        <xdr:cNvCxnSpPr/>
      </xdr:nvCxnSpPr>
      <xdr:spPr bwMode="auto">
        <a:xfrm flipV="1">
          <a:off x="5003800" y="2247341"/>
          <a:ext cx="647700" cy="12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93200</xdr:rowOff>
    </xdr:from>
    <xdr:to>
      <xdr:col>26</xdr:col>
      <xdr:colOff>50800</xdr:colOff>
      <xdr:row>13</xdr:row>
      <xdr:rowOff>135425</xdr:rowOff>
    </xdr:to>
    <xdr:cxnSp macro="">
      <xdr:nvCxnSpPr>
        <xdr:cNvPr id="55" name="直線コネクタ 54"/>
        <xdr:cNvCxnSpPr/>
      </xdr:nvCxnSpPr>
      <xdr:spPr bwMode="auto">
        <a:xfrm flipV="1">
          <a:off x="4305300" y="2369675"/>
          <a:ext cx="698500" cy="4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135425</xdr:rowOff>
    </xdr:from>
    <xdr:to>
      <xdr:col>22</xdr:col>
      <xdr:colOff>114300</xdr:colOff>
      <xdr:row>13</xdr:row>
      <xdr:rowOff>141282</xdr:rowOff>
    </xdr:to>
    <xdr:cxnSp macro="">
      <xdr:nvCxnSpPr>
        <xdr:cNvPr id="58" name="直線コネクタ 57"/>
        <xdr:cNvCxnSpPr/>
      </xdr:nvCxnSpPr>
      <xdr:spPr bwMode="auto">
        <a:xfrm flipV="1">
          <a:off x="3606800" y="2411900"/>
          <a:ext cx="698500" cy="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109713</xdr:rowOff>
    </xdr:from>
    <xdr:to>
      <xdr:col>18</xdr:col>
      <xdr:colOff>177800</xdr:colOff>
      <xdr:row>13</xdr:row>
      <xdr:rowOff>141282</xdr:rowOff>
    </xdr:to>
    <xdr:cxnSp macro="">
      <xdr:nvCxnSpPr>
        <xdr:cNvPr id="61" name="直線コネクタ 60"/>
        <xdr:cNvCxnSpPr/>
      </xdr:nvCxnSpPr>
      <xdr:spPr bwMode="auto">
        <a:xfrm>
          <a:off x="2908300" y="2386188"/>
          <a:ext cx="698500" cy="3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91516</xdr:rowOff>
    </xdr:from>
    <xdr:to>
      <xdr:col>29</xdr:col>
      <xdr:colOff>177800</xdr:colOff>
      <xdr:row>13</xdr:row>
      <xdr:rowOff>21666</xdr:rowOff>
    </xdr:to>
    <xdr:sp macro="" textlink="">
      <xdr:nvSpPr>
        <xdr:cNvPr id="71" name="楕円 70"/>
        <xdr:cNvSpPr/>
      </xdr:nvSpPr>
      <xdr:spPr bwMode="auto">
        <a:xfrm>
          <a:off x="5600700" y="219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93</xdr:rowOff>
    </xdr:from>
    <xdr:ext cx="762000" cy="259045"/>
    <xdr:sp macro="" textlink="">
      <xdr:nvSpPr>
        <xdr:cNvPr id="72" name="人口1人当たり決算額の推移該当値テキスト130"/>
        <xdr:cNvSpPr txBox="1"/>
      </xdr:nvSpPr>
      <xdr:spPr>
        <a:xfrm>
          <a:off x="5740400" y="210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42400</xdr:rowOff>
    </xdr:from>
    <xdr:to>
      <xdr:col>26</xdr:col>
      <xdr:colOff>101600</xdr:colOff>
      <xdr:row>13</xdr:row>
      <xdr:rowOff>144000</xdr:rowOff>
    </xdr:to>
    <xdr:sp macro="" textlink="">
      <xdr:nvSpPr>
        <xdr:cNvPr id="73" name="楕円 72"/>
        <xdr:cNvSpPr/>
      </xdr:nvSpPr>
      <xdr:spPr bwMode="auto">
        <a:xfrm>
          <a:off x="4953000" y="231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154177</xdr:rowOff>
    </xdr:from>
    <xdr:ext cx="736600" cy="259045"/>
    <xdr:sp macro="" textlink="">
      <xdr:nvSpPr>
        <xdr:cNvPr id="74" name="テキスト ボックス 73"/>
        <xdr:cNvSpPr txBox="1"/>
      </xdr:nvSpPr>
      <xdr:spPr>
        <a:xfrm>
          <a:off x="4622800" y="208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84625</xdr:rowOff>
    </xdr:from>
    <xdr:to>
      <xdr:col>22</xdr:col>
      <xdr:colOff>165100</xdr:colOff>
      <xdr:row>14</xdr:row>
      <xdr:rowOff>14775</xdr:rowOff>
    </xdr:to>
    <xdr:sp macro="" textlink="">
      <xdr:nvSpPr>
        <xdr:cNvPr id="75" name="楕円 74"/>
        <xdr:cNvSpPr/>
      </xdr:nvSpPr>
      <xdr:spPr bwMode="auto">
        <a:xfrm>
          <a:off x="4254500" y="236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24952</xdr:rowOff>
    </xdr:from>
    <xdr:ext cx="762000" cy="259045"/>
    <xdr:sp macro="" textlink="">
      <xdr:nvSpPr>
        <xdr:cNvPr id="76" name="テキスト ボックス 75"/>
        <xdr:cNvSpPr txBox="1"/>
      </xdr:nvSpPr>
      <xdr:spPr>
        <a:xfrm>
          <a:off x="3924300" y="21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90482</xdr:rowOff>
    </xdr:from>
    <xdr:to>
      <xdr:col>19</xdr:col>
      <xdr:colOff>38100</xdr:colOff>
      <xdr:row>14</xdr:row>
      <xdr:rowOff>20632</xdr:rowOff>
    </xdr:to>
    <xdr:sp macro="" textlink="">
      <xdr:nvSpPr>
        <xdr:cNvPr id="77" name="楕円 76"/>
        <xdr:cNvSpPr/>
      </xdr:nvSpPr>
      <xdr:spPr bwMode="auto">
        <a:xfrm>
          <a:off x="3556000" y="236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30809</xdr:rowOff>
    </xdr:from>
    <xdr:ext cx="762000" cy="259045"/>
    <xdr:sp macro="" textlink="">
      <xdr:nvSpPr>
        <xdr:cNvPr id="78" name="テキスト ボックス 77"/>
        <xdr:cNvSpPr txBox="1"/>
      </xdr:nvSpPr>
      <xdr:spPr>
        <a:xfrm>
          <a:off x="3225800" y="213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58913</xdr:rowOff>
    </xdr:from>
    <xdr:to>
      <xdr:col>15</xdr:col>
      <xdr:colOff>101600</xdr:colOff>
      <xdr:row>13</xdr:row>
      <xdr:rowOff>160513</xdr:rowOff>
    </xdr:to>
    <xdr:sp macro="" textlink="">
      <xdr:nvSpPr>
        <xdr:cNvPr id="79" name="楕円 78"/>
        <xdr:cNvSpPr/>
      </xdr:nvSpPr>
      <xdr:spPr bwMode="auto">
        <a:xfrm>
          <a:off x="2857500" y="2335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170690</xdr:rowOff>
    </xdr:from>
    <xdr:ext cx="762000" cy="259045"/>
    <xdr:sp macro="" textlink="">
      <xdr:nvSpPr>
        <xdr:cNvPr id="80" name="テキスト ボックス 79"/>
        <xdr:cNvSpPr txBox="1"/>
      </xdr:nvSpPr>
      <xdr:spPr>
        <a:xfrm>
          <a:off x="2527300" y="210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338203</xdr:rowOff>
    </xdr:from>
    <xdr:to>
      <xdr:col>29</xdr:col>
      <xdr:colOff>127000</xdr:colOff>
      <xdr:row>37</xdr:row>
      <xdr:rowOff>340855</xdr:rowOff>
    </xdr:to>
    <xdr:cxnSp macro="">
      <xdr:nvCxnSpPr>
        <xdr:cNvPr id="114" name="直線コネクタ 113"/>
        <xdr:cNvCxnSpPr/>
      </xdr:nvCxnSpPr>
      <xdr:spPr bwMode="auto">
        <a:xfrm flipV="1">
          <a:off x="5003800" y="7462903"/>
          <a:ext cx="6477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340855</xdr:rowOff>
    </xdr:from>
    <xdr:to>
      <xdr:col>26</xdr:col>
      <xdr:colOff>50800</xdr:colOff>
      <xdr:row>38</xdr:row>
      <xdr:rowOff>6707</xdr:rowOff>
    </xdr:to>
    <xdr:cxnSp macro="">
      <xdr:nvCxnSpPr>
        <xdr:cNvPr id="117" name="直線コネクタ 116"/>
        <xdr:cNvCxnSpPr/>
      </xdr:nvCxnSpPr>
      <xdr:spPr bwMode="auto">
        <a:xfrm flipV="1">
          <a:off x="4305300" y="7465555"/>
          <a:ext cx="6985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6623</xdr:rowOff>
    </xdr:from>
    <xdr:to>
      <xdr:col>22</xdr:col>
      <xdr:colOff>114300</xdr:colOff>
      <xdr:row>38</xdr:row>
      <xdr:rowOff>6707</xdr:rowOff>
    </xdr:to>
    <xdr:cxnSp macro="">
      <xdr:nvCxnSpPr>
        <xdr:cNvPr id="120" name="直線コネクタ 119"/>
        <xdr:cNvCxnSpPr/>
      </xdr:nvCxnSpPr>
      <xdr:spPr bwMode="auto">
        <a:xfrm>
          <a:off x="3606800" y="7474223"/>
          <a:ext cx="698500" cy="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4185</xdr:rowOff>
    </xdr:from>
    <xdr:to>
      <xdr:col>18</xdr:col>
      <xdr:colOff>177800</xdr:colOff>
      <xdr:row>38</xdr:row>
      <xdr:rowOff>6623</xdr:rowOff>
    </xdr:to>
    <xdr:cxnSp macro="">
      <xdr:nvCxnSpPr>
        <xdr:cNvPr id="123" name="直線コネクタ 122"/>
        <xdr:cNvCxnSpPr/>
      </xdr:nvCxnSpPr>
      <xdr:spPr bwMode="auto">
        <a:xfrm>
          <a:off x="2908300" y="7471785"/>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287403</xdr:rowOff>
    </xdr:from>
    <xdr:to>
      <xdr:col>29</xdr:col>
      <xdr:colOff>177800</xdr:colOff>
      <xdr:row>38</xdr:row>
      <xdr:rowOff>46103</xdr:rowOff>
    </xdr:to>
    <xdr:sp macro="" textlink="">
      <xdr:nvSpPr>
        <xdr:cNvPr id="133" name="楕円 132"/>
        <xdr:cNvSpPr/>
      </xdr:nvSpPr>
      <xdr:spPr bwMode="auto">
        <a:xfrm>
          <a:off x="5600700" y="741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259480</xdr:rowOff>
    </xdr:from>
    <xdr:ext cx="762000" cy="259045"/>
    <xdr:sp macro="" textlink="">
      <xdr:nvSpPr>
        <xdr:cNvPr id="134" name="人口1人当たり決算額の推移該当値テキスト445"/>
        <xdr:cNvSpPr txBox="1"/>
      </xdr:nvSpPr>
      <xdr:spPr>
        <a:xfrm>
          <a:off x="5740400" y="738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290055</xdr:rowOff>
    </xdr:from>
    <xdr:to>
      <xdr:col>26</xdr:col>
      <xdr:colOff>101600</xdr:colOff>
      <xdr:row>38</xdr:row>
      <xdr:rowOff>48755</xdr:rowOff>
    </xdr:to>
    <xdr:sp macro="" textlink="">
      <xdr:nvSpPr>
        <xdr:cNvPr id="135" name="楕円 134"/>
        <xdr:cNvSpPr/>
      </xdr:nvSpPr>
      <xdr:spPr bwMode="auto">
        <a:xfrm>
          <a:off x="4953000" y="741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33532</xdr:rowOff>
    </xdr:from>
    <xdr:ext cx="736600" cy="259045"/>
    <xdr:sp macro="" textlink="">
      <xdr:nvSpPr>
        <xdr:cNvPr id="136" name="テキスト ボックス 135"/>
        <xdr:cNvSpPr txBox="1"/>
      </xdr:nvSpPr>
      <xdr:spPr>
        <a:xfrm>
          <a:off x="4622800" y="750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298807</xdr:rowOff>
    </xdr:from>
    <xdr:to>
      <xdr:col>22</xdr:col>
      <xdr:colOff>165100</xdr:colOff>
      <xdr:row>38</xdr:row>
      <xdr:rowOff>57507</xdr:rowOff>
    </xdr:to>
    <xdr:sp macro="" textlink="">
      <xdr:nvSpPr>
        <xdr:cNvPr id="137" name="楕円 136"/>
        <xdr:cNvSpPr/>
      </xdr:nvSpPr>
      <xdr:spPr bwMode="auto">
        <a:xfrm>
          <a:off x="4254500" y="742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42284</xdr:rowOff>
    </xdr:from>
    <xdr:ext cx="762000" cy="259045"/>
    <xdr:sp macro="" textlink="">
      <xdr:nvSpPr>
        <xdr:cNvPr id="138" name="テキスト ボックス 137"/>
        <xdr:cNvSpPr txBox="1"/>
      </xdr:nvSpPr>
      <xdr:spPr>
        <a:xfrm>
          <a:off x="3924300" y="750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298723</xdr:rowOff>
    </xdr:from>
    <xdr:to>
      <xdr:col>19</xdr:col>
      <xdr:colOff>38100</xdr:colOff>
      <xdr:row>38</xdr:row>
      <xdr:rowOff>57423</xdr:rowOff>
    </xdr:to>
    <xdr:sp macro="" textlink="">
      <xdr:nvSpPr>
        <xdr:cNvPr id="139" name="楕円 138"/>
        <xdr:cNvSpPr/>
      </xdr:nvSpPr>
      <xdr:spPr bwMode="auto">
        <a:xfrm>
          <a:off x="3556000" y="742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42200</xdr:rowOff>
    </xdr:from>
    <xdr:ext cx="762000" cy="259045"/>
    <xdr:sp macro="" textlink="">
      <xdr:nvSpPr>
        <xdr:cNvPr id="140" name="テキスト ボックス 139"/>
        <xdr:cNvSpPr txBox="1"/>
      </xdr:nvSpPr>
      <xdr:spPr>
        <a:xfrm>
          <a:off x="3225800" y="750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296285</xdr:rowOff>
    </xdr:from>
    <xdr:to>
      <xdr:col>15</xdr:col>
      <xdr:colOff>101600</xdr:colOff>
      <xdr:row>38</xdr:row>
      <xdr:rowOff>54985</xdr:rowOff>
    </xdr:to>
    <xdr:sp macro="" textlink="">
      <xdr:nvSpPr>
        <xdr:cNvPr id="141" name="楕円 140"/>
        <xdr:cNvSpPr/>
      </xdr:nvSpPr>
      <xdr:spPr bwMode="auto">
        <a:xfrm>
          <a:off x="2857500" y="742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39762</xdr:rowOff>
    </xdr:from>
    <xdr:ext cx="762000" cy="259045"/>
    <xdr:sp macro="" textlink="">
      <xdr:nvSpPr>
        <xdr:cNvPr id="142" name="テキスト ボックス 141"/>
        <xdr:cNvSpPr txBox="1"/>
      </xdr:nvSpPr>
      <xdr:spPr>
        <a:xfrm>
          <a:off x="2527300" y="750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11,976
11,957
865.04
12,653,233
12,428,853
224,380
6,189,801
10,795,029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10313</xdr:rowOff>
    </xdr:from>
    <xdr:to>
      <xdr:col>24</xdr:col>
      <xdr:colOff>63500</xdr:colOff>
      <xdr:row>33</xdr:row>
      <xdr:rowOff>110680</xdr:rowOff>
    </xdr:to>
    <xdr:cxnSp macro="">
      <xdr:nvCxnSpPr>
        <xdr:cNvPr id="61" name="直線コネクタ 60"/>
        <xdr:cNvCxnSpPr/>
      </xdr:nvCxnSpPr>
      <xdr:spPr>
        <a:xfrm flipV="1">
          <a:off x="3797300" y="5668163"/>
          <a:ext cx="838200" cy="10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110680</xdr:rowOff>
    </xdr:from>
    <xdr:to>
      <xdr:col>19</xdr:col>
      <xdr:colOff>177800</xdr:colOff>
      <xdr:row>33</xdr:row>
      <xdr:rowOff>146838</xdr:rowOff>
    </xdr:to>
    <xdr:cxnSp macro="">
      <xdr:nvCxnSpPr>
        <xdr:cNvPr id="64" name="直線コネクタ 63"/>
        <xdr:cNvCxnSpPr/>
      </xdr:nvCxnSpPr>
      <xdr:spPr>
        <a:xfrm flipV="1">
          <a:off x="2908300" y="5768530"/>
          <a:ext cx="8890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146838</xdr:rowOff>
    </xdr:from>
    <xdr:to>
      <xdr:col>15</xdr:col>
      <xdr:colOff>50800</xdr:colOff>
      <xdr:row>34</xdr:row>
      <xdr:rowOff>36436</xdr:rowOff>
    </xdr:to>
    <xdr:cxnSp macro="">
      <xdr:nvCxnSpPr>
        <xdr:cNvPr id="67" name="直線コネクタ 66"/>
        <xdr:cNvCxnSpPr/>
      </xdr:nvCxnSpPr>
      <xdr:spPr>
        <a:xfrm flipV="1">
          <a:off x="2019300" y="5804688"/>
          <a:ext cx="889000" cy="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171183</xdr:rowOff>
    </xdr:from>
    <xdr:to>
      <xdr:col>10</xdr:col>
      <xdr:colOff>114300</xdr:colOff>
      <xdr:row>34</xdr:row>
      <xdr:rowOff>36436</xdr:rowOff>
    </xdr:to>
    <xdr:cxnSp macro="">
      <xdr:nvCxnSpPr>
        <xdr:cNvPr id="70" name="直線コネクタ 69"/>
        <xdr:cNvCxnSpPr/>
      </xdr:nvCxnSpPr>
      <xdr:spPr>
        <a:xfrm>
          <a:off x="1130300" y="5829033"/>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130963</xdr:rowOff>
    </xdr:from>
    <xdr:to>
      <xdr:col>24</xdr:col>
      <xdr:colOff>114300</xdr:colOff>
      <xdr:row>33</xdr:row>
      <xdr:rowOff>61113</xdr:rowOff>
    </xdr:to>
    <xdr:sp macro="" textlink="">
      <xdr:nvSpPr>
        <xdr:cNvPr id="80" name="楕円 79"/>
        <xdr:cNvSpPr/>
      </xdr:nvSpPr>
      <xdr:spPr>
        <a:xfrm>
          <a:off x="4584700" y="56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153840</xdr:rowOff>
    </xdr:from>
    <xdr:ext cx="599010" cy="259045"/>
    <xdr:sp macro="" textlink="">
      <xdr:nvSpPr>
        <xdr:cNvPr id="81" name="人件費該当値テキスト"/>
        <xdr:cNvSpPr txBox="1"/>
      </xdr:nvSpPr>
      <xdr:spPr>
        <a:xfrm>
          <a:off x="4686300" y="546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59880</xdr:rowOff>
    </xdr:from>
    <xdr:to>
      <xdr:col>20</xdr:col>
      <xdr:colOff>38100</xdr:colOff>
      <xdr:row>33</xdr:row>
      <xdr:rowOff>161480</xdr:rowOff>
    </xdr:to>
    <xdr:sp macro="" textlink="">
      <xdr:nvSpPr>
        <xdr:cNvPr id="82" name="楕円 81"/>
        <xdr:cNvSpPr/>
      </xdr:nvSpPr>
      <xdr:spPr>
        <a:xfrm>
          <a:off x="3746500" y="57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6557</xdr:rowOff>
    </xdr:from>
    <xdr:ext cx="599010" cy="259045"/>
    <xdr:sp macro="" textlink="">
      <xdr:nvSpPr>
        <xdr:cNvPr id="83" name="テキスト ボックス 82"/>
        <xdr:cNvSpPr txBox="1"/>
      </xdr:nvSpPr>
      <xdr:spPr>
        <a:xfrm>
          <a:off x="3497795" y="549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96038</xdr:rowOff>
    </xdr:from>
    <xdr:to>
      <xdr:col>15</xdr:col>
      <xdr:colOff>101600</xdr:colOff>
      <xdr:row>34</xdr:row>
      <xdr:rowOff>26188</xdr:rowOff>
    </xdr:to>
    <xdr:sp macro="" textlink="">
      <xdr:nvSpPr>
        <xdr:cNvPr id="84" name="楕円 83"/>
        <xdr:cNvSpPr/>
      </xdr:nvSpPr>
      <xdr:spPr>
        <a:xfrm>
          <a:off x="2857500" y="57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42715</xdr:rowOff>
    </xdr:from>
    <xdr:ext cx="599010" cy="259045"/>
    <xdr:sp macro="" textlink="">
      <xdr:nvSpPr>
        <xdr:cNvPr id="85" name="テキスト ボックス 84"/>
        <xdr:cNvSpPr txBox="1"/>
      </xdr:nvSpPr>
      <xdr:spPr>
        <a:xfrm>
          <a:off x="2608795" y="55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157086</xdr:rowOff>
    </xdr:from>
    <xdr:to>
      <xdr:col>10</xdr:col>
      <xdr:colOff>165100</xdr:colOff>
      <xdr:row>34</xdr:row>
      <xdr:rowOff>87236</xdr:rowOff>
    </xdr:to>
    <xdr:sp macro="" textlink="">
      <xdr:nvSpPr>
        <xdr:cNvPr id="86" name="楕円 85"/>
        <xdr:cNvSpPr/>
      </xdr:nvSpPr>
      <xdr:spPr>
        <a:xfrm>
          <a:off x="1968500" y="58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103763</xdr:rowOff>
    </xdr:from>
    <xdr:ext cx="599010" cy="259045"/>
    <xdr:sp macro="" textlink="">
      <xdr:nvSpPr>
        <xdr:cNvPr id="87" name="テキスト ボックス 86"/>
        <xdr:cNvSpPr txBox="1"/>
      </xdr:nvSpPr>
      <xdr:spPr>
        <a:xfrm>
          <a:off x="1719795" y="559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120383</xdr:rowOff>
    </xdr:from>
    <xdr:to>
      <xdr:col>6</xdr:col>
      <xdr:colOff>38100</xdr:colOff>
      <xdr:row>34</xdr:row>
      <xdr:rowOff>50533</xdr:rowOff>
    </xdr:to>
    <xdr:sp macro="" textlink="">
      <xdr:nvSpPr>
        <xdr:cNvPr id="88" name="楕円 87"/>
        <xdr:cNvSpPr/>
      </xdr:nvSpPr>
      <xdr:spPr>
        <a:xfrm>
          <a:off x="1079500" y="57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67060</xdr:rowOff>
    </xdr:from>
    <xdr:ext cx="599010" cy="259045"/>
    <xdr:sp macro="" textlink="">
      <xdr:nvSpPr>
        <xdr:cNvPr id="89" name="テキスト ボックス 88"/>
        <xdr:cNvSpPr txBox="1"/>
      </xdr:nvSpPr>
      <xdr:spPr>
        <a:xfrm>
          <a:off x="830795" y="555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22769</xdr:rowOff>
    </xdr:from>
    <xdr:to>
      <xdr:col>24</xdr:col>
      <xdr:colOff>63500</xdr:colOff>
      <xdr:row>57</xdr:row>
      <xdr:rowOff>76900</xdr:rowOff>
    </xdr:to>
    <xdr:cxnSp macro="">
      <xdr:nvCxnSpPr>
        <xdr:cNvPr id="118" name="直線コネクタ 117"/>
        <xdr:cNvCxnSpPr/>
      </xdr:nvCxnSpPr>
      <xdr:spPr>
        <a:xfrm flipV="1">
          <a:off x="3797300" y="9795419"/>
          <a:ext cx="838200" cy="5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76900</xdr:rowOff>
    </xdr:from>
    <xdr:to>
      <xdr:col>19</xdr:col>
      <xdr:colOff>177800</xdr:colOff>
      <xdr:row>57</xdr:row>
      <xdr:rowOff>92450</xdr:rowOff>
    </xdr:to>
    <xdr:cxnSp macro="">
      <xdr:nvCxnSpPr>
        <xdr:cNvPr id="121" name="直線コネクタ 120"/>
        <xdr:cNvCxnSpPr/>
      </xdr:nvCxnSpPr>
      <xdr:spPr>
        <a:xfrm flipV="1">
          <a:off x="2908300" y="9849550"/>
          <a:ext cx="889000" cy="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92450</xdr:rowOff>
    </xdr:from>
    <xdr:to>
      <xdr:col>15</xdr:col>
      <xdr:colOff>50800</xdr:colOff>
      <xdr:row>57</xdr:row>
      <xdr:rowOff>140151</xdr:rowOff>
    </xdr:to>
    <xdr:cxnSp macro="">
      <xdr:nvCxnSpPr>
        <xdr:cNvPr id="124" name="直線コネクタ 123"/>
        <xdr:cNvCxnSpPr/>
      </xdr:nvCxnSpPr>
      <xdr:spPr>
        <a:xfrm flipV="1">
          <a:off x="2019300" y="9865100"/>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140151</xdr:rowOff>
    </xdr:from>
    <xdr:to>
      <xdr:col>10</xdr:col>
      <xdr:colOff>114300</xdr:colOff>
      <xdr:row>57</xdr:row>
      <xdr:rowOff>145954</xdr:rowOff>
    </xdr:to>
    <xdr:cxnSp macro="">
      <xdr:nvCxnSpPr>
        <xdr:cNvPr id="127" name="直線コネクタ 126"/>
        <xdr:cNvCxnSpPr/>
      </xdr:nvCxnSpPr>
      <xdr:spPr>
        <a:xfrm flipV="1">
          <a:off x="1130300" y="9912801"/>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143419</xdr:rowOff>
    </xdr:from>
    <xdr:to>
      <xdr:col>24</xdr:col>
      <xdr:colOff>114300</xdr:colOff>
      <xdr:row>57</xdr:row>
      <xdr:rowOff>73569</xdr:rowOff>
    </xdr:to>
    <xdr:sp macro="" textlink="">
      <xdr:nvSpPr>
        <xdr:cNvPr id="137" name="楕円 136"/>
        <xdr:cNvSpPr/>
      </xdr:nvSpPr>
      <xdr:spPr>
        <a:xfrm>
          <a:off x="4584700" y="97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166296</xdr:rowOff>
    </xdr:from>
    <xdr:ext cx="599010" cy="259045"/>
    <xdr:sp macro="" textlink="">
      <xdr:nvSpPr>
        <xdr:cNvPr id="138" name="物件費該当値テキスト"/>
        <xdr:cNvSpPr txBox="1"/>
      </xdr:nvSpPr>
      <xdr:spPr>
        <a:xfrm>
          <a:off x="4686300" y="959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26100</xdr:rowOff>
    </xdr:from>
    <xdr:to>
      <xdr:col>20</xdr:col>
      <xdr:colOff>38100</xdr:colOff>
      <xdr:row>57</xdr:row>
      <xdr:rowOff>127700</xdr:rowOff>
    </xdr:to>
    <xdr:sp macro="" textlink="">
      <xdr:nvSpPr>
        <xdr:cNvPr id="139" name="楕円 138"/>
        <xdr:cNvSpPr/>
      </xdr:nvSpPr>
      <xdr:spPr>
        <a:xfrm>
          <a:off x="3746500" y="97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144227</xdr:rowOff>
    </xdr:from>
    <xdr:ext cx="599010" cy="259045"/>
    <xdr:sp macro="" textlink="">
      <xdr:nvSpPr>
        <xdr:cNvPr id="140" name="テキスト ボックス 139"/>
        <xdr:cNvSpPr txBox="1"/>
      </xdr:nvSpPr>
      <xdr:spPr>
        <a:xfrm>
          <a:off x="3497795" y="95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41650</xdr:rowOff>
    </xdr:from>
    <xdr:to>
      <xdr:col>15</xdr:col>
      <xdr:colOff>101600</xdr:colOff>
      <xdr:row>57</xdr:row>
      <xdr:rowOff>143250</xdr:rowOff>
    </xdr:to>
    <xdr:sp macro="" textlink="">
      <xdr:nvSpPr>
        <xdr:cNvPr id="141" name="楕円 140"/>
        <xdr:cNvSpPr/>
      </xdr:nvSpPr>
      <xdr:spPr>
        <a:xfrm>
          <a:off x="2857500" y="9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159777</xdr:rowOff>
    </xdr:from>
    <xdr:ext cx="599010" cy="259045"/>
    <xdr:sp macro="" textlink="">
      <xdr:nvSpPr>
        <xdr:cNvPr id="142" name="テキスト ボックス 141"/>
        <xdr:cNvSpPr txBox="1"/>
      </xdr:nvSpPr>
      <xdr:spPr>
        <a:xfrm>
          <a:off x="2608795" y="95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89351</xdr:rowOff>
    </xdr:from>
    <xdr:to>
      <xdr:col>10</xdr:col>
      <xdr:colOff>165100</xdr:colOff>
      <xdr:row>58</xdr:row>
      <xdr:rowOff>19501</xdr:rowOff>
    </xdr:to>
    <xdr:sp macro="" textlink="">
      <xdr:nvSpPr>
        <xdr:cNvPr id="143" name="楕円 142"/>
        <xdr:cNvSpPr/>
      </xdr:nvSpPr>
      <xdr:spPr>
        <a:xfrm>
          <a:off x="1968500" y="98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36028</xdr:rowOff>
    </xdr:from>
    <xdr:ext cx="599010" cy="259045"/>
    <xdr:sp macro="" textlink="">
      <xdr:nvSpPr>
        <xdr:cNvPr id="144" name="テキスト ボックス 143"/>
        <xdr:cNvSpPr txBox="1"/>
      </xdr:nvSpPr>
      <xdr:spPr>
        <a:xfrm>
          <a:off x="1719795" y="963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95154</xdr:rowOff>
    </xdr:from>
    <xdr:to>
      <xdr:col>6</xdr:col>
      <xdr:colOff>38100</xdr:colOff>
      <xdr:row>58</xdr:row>
      <xdr:rowOff>25304</xdr:rowOff>
    </xdr:to>
    <xdr:sp macro="" textlink="">
      <xdr:nvSpPr>
        <xdr:cNvPr id="145" name="楕円 144"/>
        <xdr:cNvSpPr/>
      </xdr:nvSpPr>
      <xdr:spPr>
        <a:xfrm>
          <a:off x="1079500" y="98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41831</xdr:rowOff>
    </xdr:from>
    <xdr:ext cx="599010" cy="259045"/>
    <xdr:sp macro="" textlink="">
      <xdr:nvSpPr>
        <xdr:cNvPr id="146" name="テキスト ボックス 145"/>
        <xdr:cNvSpPr txBox="1"/>
      </xdr:nvSpPr>
      <xdr:spPr>
        <a:xfrm>
          <a:off x="830795" y="964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82142</xdr:rowOff>
    </xdr:from>
    <xdr:to>
      <xdr:col>24</xdr:col>
      <xdr:colOff>63500</xdr:colOff>
      <xdr:row>78</xdr:row>
      <xdr:rowOff>98552</xdr:rowOff>
    </xdr:to>
    <xdr:cxnSp macro="">
      <xdr:nvCxnSpPr>
        <xdr:cNvPr id="177" name="直線コネクタ 176"/>
        <xdr:cNvCxnSpPr/>
      </xdr:nvCxnSpPr>
      <xdr:spPr>
        <a:xfrm flipV="1">
          <a:off x="3797300" y="13455242"/>
          <a:ext cx="8382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98552</xdr:rowOff>
    </xdr:from>
    <xdr:to>
      <xdr:col>19</xdr:col>
      <xdr:colOff>177800</xdr:colOff>
      <xdr:row>78</xdr:row>
      <xdr:rowOff>128597</xdr:rowOff>
    </xdr:to>
    <xdr:cxnSp macro="">
      <xdr:nvCxnSpPr>
        <xdr:cNvPr id="180" name="直線コネクタ 179"/>
        <xdr:cNvCxnSpPr/>
      </xdr:nvCxnSpPr>
      <xdr:spPr>
        <a:xfrm flipV="1">
          <a:off x="2908300" y="13471652"/>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124253</xdr:rowOff>
    </xdr:from>
    <xdr:to>
      <xdr:col>15</xdr:col>
      <xdr:colOff>50800</xdr:colOff>
      <xdr:row>78</xdr:row>
      <xdr:rowOff>128597</xdr:rowOff>
    </xdr:to>
    <xdr:cxnSp macro="">
      <xdr:nvCxnSpPr>
        <xdr:cNvPr id="183" name="直線コネクタ 182"/>
        <xdr:cNvCxnSpPr/>
      </xdr:nvCxnSpPr>
      <xdr:spPr>
        <a:xfrm>
          <a:off x="2019300" y="1349735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106211</xdr:rowOff>
    </xdr:from>
    <xdr:to>
      <xdr:col>10</xdr:col>
      <xdr:colOff>114300</xdr:colOff>
      <xdr:row>78</xdr:row>
      <xdr:rowOff>124253</xdr:rowOff>
    </xdr:to>
    <xdr:cxnSp macro="">
      <xdr:nvCxnSpPr>
        <xdr:cNvPr id="186" name="直線コネクタ 185"/>
        <xdr:cNvCxnSpPr/>
      </xdr:nvCxnSpPr>
      <xdr:spPr>
        <a:xfrm>
          <a:off x="1130300" y="13479311"/>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31342</xdr:rowOff>
    </xdr:from>
    <xdr:to>
      <xdr:col>24</xdr:col>
      <xdr:colOff>114300</xdr:colOff>
      <xdr:row>78</xdr:row>
      <xdr:rowOff>132942</xdr:rowOff>
    </xdr:to>
    <xdr:sp macro="" textlink="">
      <xdr:nvSpPr>
        <xdr:cNvPr id="196" name="楕円 195"/>
        <xdr:cNvSpPr/>
      </xdr:nvSpPr>
      <xdr:spPr>
        <a:xfrm>
          <a:off x="4584700" y="134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54219</xdr:rowOff>
    </xdr:from>
    <xdr:ext cx="534377" cy="259045"/>
    <xdr:sp macro="" textlink="">
      <xdr:nvSpPr>
        <xdr:cNvPr id="197" name="維持補修費該当値テキスト"/>
        <xdr:cNvSpPr txBox="1"/>
      </xdr:nvSpPr>
      <xdr:spPr>
        <a:xfrm>
          <a:off x="4686300" y="1325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47752</xdr:rowOff>
    </xdr:from>
    <xdr:to>
      <xdr:col>20</xdr:col>
      <xdr:colOff>38100</xdr:colOff>
      <xdr:row>78</xdr:row>
      <xdr:rowOff>149352</xdr:rowOff>
    </xdr:to>
    <xdr:sp macro="" textlink="">
      <xdr:nvSpPr>
        <xdr:cNvPr id="198" name="楕円 197"/>
        <xdr:cNvSpPr/>
      </xdr:nvSpPr>
      <xdr:spPr>
        <a:xfrm>
          <a:off x="3746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140479</xdr:rowOff>
    </xdr:from>
    <xdr:ext cx="534377" cy="259045"/>
    <xdr:sp macro="" textlink="">
      <xdr:nvSpPr>
        <xdr:cNvPr id="199" name="テキスト ボックス 198"/>
        <xdr:cNvSpPr txBox="1"/>
      </xdr:nvSpPr>
      <xdr:spPr>
        <a:xfrm>
          <a:off x="3530111" y="135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77797</xdr:rowOff>
    </xdr:from>
    <xdr:to>
      <xdr:col>15</xdr:col>
      <xdr:colOff>101600</xdr:colOff>
      <xdr:row>79</xdr:row>
      <xdr:rowOff>7947</xdr:rowOff>
    </xdr:to>
    <xdr:sp macro="" textlink="">
      <xdr:nvSpPr>
        <xdr:cNvPr id="200" name="楕円 199"/>
        <xdr:cNvSpPr/>
      </xdr:nvSpPr>
      <xdr:spPr>
        <a:xfrm>
          <a:off x="2857500" y="134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170524</xdr:rowOff>
    </xdr:from>
    <xdr:ext cx="469744" cy="259045"/>
    <xdr:sp macro="" textlink="">
      <xdr:nvSpPr>
        <xdr:cNvPr id="201" name="テキスト ボックス 200"/>
        <xdr:cNvSpPr txBox="1"/>
      </xdr:nvSpPr>
      <xdr:spPr>
        <a:xfrm>
          <a:off x="2673428" y="1354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73453</xdr:rowOff>
    </xdr:from>
    <xdr:to>
      <xdr:col>10</xdr:col>
      <xdr:colOff>165100</xdr:colOff>
      <xdr:row>79</xdr:row>
      <xdr:rowOff>3603</xdr:rowOff>
    </xdr:to>
    <xdr:sp macro="" textlink="">
      <xdr:nvSpPr>
        <xdr:cNvPr id="202" name="楕円 201"/>
        <xdr:cNvSpPr/>
      </xdr:nvSpPr>
      <xdr:spPr>
        <a:xfrm>
          <a:off x="1968500" y="13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20130</xdr:rowOff>
    </xdr:from>
    <xdr:ext cx="469744" cy="259045"/>
    <xdr:sp macro="" textlink="">
      <xdr:nvSpPr>
        <xdr:cNvPr id="203" name="テキスト ボックス 202"/>
        <xdr:cNvSpPr txBox="1"/>
      </xdr:nvSpPr>
      <xdr:spPr>
        <a:xfrm>
          <a:off x="1784428" y="1322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55411</xdr:rowOff>
    </xdr:from>
    <xdr:to>
      <xdr:col>6</xdr:col>
      <xdr:colOff>38100</xdr:colOff>
      <xdr:row>78</xdr:row>
      <xdr:rowOff>157011</xdr:rowOff>
    </xdr:to>
    <xdr:sp macro="" textlink="">
      <xdr:nvSpPr>
        <xdr:cNvPr id="204" name="楕円 203"/>
        <xdr:cNvSpPr/>
      </xdr:nvSpPr>
      <xdr:spPr>
        <a:xfrm>
          <a:off x="1079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2088</xdr:rowOff>
    </xdr:from>
    <xdr:ext cx="534377" cy="259045"/>
    <xdr:sp macro="" textlink="">
      <xdr:nvSpPr>
        <xdr:cNvPr id="205" name="テキスト ボックス 204"/>
        <xdr:cNvSpPr txBox="1"/>
      </xdr:nvSpPr>
      <xdr:spPr>
        <a:xfrm>
          <a:off x="863111" y="132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73940</xdr:rowOff>
    </xdr:from>
    <xdr:to>
      <xdr:col>24</xdr:col>
      <xdr:colOff>63500</xdr:colOff>
      <xdr:row>95</xdr:row>
      <xdr:rowOff>10150</xdr:rowOff>
    </xdr:to>
    <xdr:cxnSp macro="">
      <xdr:nvCxnSpPr>
        <xdr:cNvPr id="237" name="直線コネクタ 236"/>
        <xdr:cNvCxnSpPr/>
      </xdr:nvCxnSpPr>
      <xdr:spPr>
        <a:xfrm>
          <a:off x="3797300" y="16190240"/>
          <a:ext cx="838200" cy="10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73940</xdr:rowOff>
    </xdr:from>
    <xdr:to>
      <xdr:col>19</xdr:col>
      <xdr:colOff>177800</xdr:colOff>
      <xdr:row>96</xdr:row>
      <xdr:rowOff>83976</xdr:rowOff>
    </xdr:to>
    <xdr:cxnSp macro="">
      <xdr:nvCxnSpPr>
        <xdr:cNvPr id="240" name="直線コネクタ 239"/>
        <xdr:cNvCxnSpPr/>
      </xdr:nvCxnSpPr>
      <xdr:spPr>
        <a:xfrm flipV="1">
          <a:off x="2908300" y="16190240"/>
          <a:ext cx="889000" cy="3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83976</xdr:rowOff>
    </xdr:from>
    <xdr:to>
      <xdr:col>15</xdr:col>
      <xdr:colOff>50800</xdr:colOff>
      <xdr:row>97</xdr:row>
      <xdr:rowOff>14884</xdr:rowOff>
    </xdr:to>
    <xdr:cxnSp macro="">
      <xdr:nvCxnSpPr>
        <xdr:cNvPr id="243" name="直線コネクタ 242"/>
        <xdr:cNvCxnSpPr/>
      </xdr:nvCxnSpPr>
      <xdr:spPr>
        <a:xfrm flipV="1">
          <a:off x="2019300" y="16543176"/>
          <a:ext cx="889000" cy="10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170594</xdr:rowOff>
    </xdr:from>
    <xdr:to>
      <xdr:col>10</xdr:col>
      <xdr:colOff>114300</xdr:colOff>
      <xdr:row>97</xdr:row>
      <xdr:rowOff>14884</xdr:rowOff>
    </xdr:to>
    <xdr:cxnSp macro="">
      <xdr:nvCxnSpPr>
        <xdr:cNvPr id="246" name="直線コネクタ 245"/>
        <xdr:cNvCxnSpPr/>
      </xdr:nvCxnSpPr>
      <xdr:spPr>
        <a:xfrm>
          <a:off x="1130300" y="16629794"/>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130800</xdr:rowOff>
    </xdr:from>
    <xdr:to>
      <xdr:col>24</xdr:col>
      <xdr:colOff>114300</xdr:colOff>
      <xdr:row>95</xdr:row>
      <xdr:rowOff>60950</xdr:rowOff>
    </xdr:to>
    <xdr:sp macro="" textlink="">
      <xdr:nvSpPr>
        <xdr:cNvPr id="256" name="楕円 255"/>
        <xdr:cNvSpPr/>
      </xdr:nvSpPr>
      <xdr:spPr>
        <a:xfrm>
          <a:off x="4584700" y="162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153677</xdr:rowOff>
    </xdr:from>
    <xdr:ext cx="599010" cy="259045"/>
    <xdr:sp macro="" textlink="">
      <xdr:nvSpPr>
        <xdr:cNvPr id="257" name="扶助費該当値テキスト"/>
        <xdr:cNvSpPr txBox="1"/>
      </xdr:nvSpPr>
      <xdr:spPr>
        <a:xfrm>
          <a:off x="4686300" y="160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23140</xdr:rowOff>
    </xdr:from>
    <xdr:to>
      <xdr:col>20</xdr:col>
      <xdr:colOff>38100</xdr:colOff>
      <xdr:row>94</xdr:row>
      <xdr:rowOff>124740</xdr:rowOff>
    </xdr:to>
    <xdr:sp macro="" textlink="">
      <xdr:nvSpPr>
        <xdr:cNvPr id="258" name="楕円 257"/>
        <xdr:cNvSpPr/>
      </xdr:nvSpPr>
      <xdr:spPr>
        <a:xfrm>
          <a:off x="3746500" y="16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141267</xdr:rowOff>
    </xdr:from>
    <xdr:ext cx="599010" cy="259045"/>
    <xdr:sp macro="" textlink="">
      <xdr:nvSpPr>
        <xdr:cNvPr id="259" name="テキスト ボックス 258"/>
        <xdr:cNvSpPr txBox="1"/>
      </xdr:nvSpPr>
      <xdr:spPr>
        <a:xfrm>
          <a:off x="3497795" y="1591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33176</xdr:rowOff>
    </xdr:from>
    <xdr:to>
      <xdr:col>15</xdr:col>
      <xdr:colOff>101600</xdr:colOff>
      <xdr:row>96</xdr:row>
      <xdr:rowOff>134776</xdr:rowOff>
    </xdr:to>
    <xdr:sp macro="" textlink="">
      <xdr:nvSpPr>
        <xdr:cNvPr id="260" name="楕円 259"/>
        <xdr:cNvSpPr/>
      </xdr:nvSpPr>
      <xdr:spPr>
        <a:xfrm>
          <a:off x="2857500" y="164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151303</xdr:rowOff>
    </xdr:from>
    <xdr:ext cx="599010" cy="259045"/>
    <xdr:sp macro="" textlink="">
      <xdr:nvSpPr>
        <xdr:cNvPr id="261" name="テキスト ボックス 260"/>
        <xdr:cNvSpPr txBox="1"/>
      </xdr:nvSpPr>
      <xdr:spPr>
        <a:xfrm>
          <a:off x="2608795" y="1626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135534</xdr:rowOff>
    </xdr:from>
    <xdr:to>
      <xdr:col>10</xdr:col>
      <xdr:colOff>165100</xdr:colOff>
      <xdr:row>97</xdr:row>
      <xdr:rowOff>65684</xdr:rowOff>
    </xdr:to>
    <xdr:sp macro="" textlink="">
      <xdr:nvSpPr>
        <xdr:cNvPr id="262" name="楕円 261"/>
        <xdr:cNvSpPr/>
      </xdr:nvSpPr>
      <xdr:spPr>
        <a:xfrm>
          <a:off x="1968500" y="165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56811</xdr:rowOff>
    </xdr:from>
    <xdr:ext cx="534377" cy="259045"/>
    <xdr:sp macro="" textlink="">
      <xdr:nvSpPr>
        <xdr:cNvPr id="263" name="テキスト ボックス 262"/>
        <xdr:cNvSpPr txBox="1"/>
      </xdr:nvSpPr>
      <xdr:spPr>
        <a:xfrm>
          <a:off x="1752111" y="166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119794</xdr:rowOff>
    </xdr:from>
    <xdr:to>
      <xdr:col>6</xdr:col>
      <xdr:colOff>38100</xdr:colOff>
      <xdr:row>97</xdr:row>
      <xdr:rowOff>49944</xdr:rowOff>
    </xdr:to>
    <xdr:sp macro="" textlink="">
      <xdr:nvSpPr>
        <xdr:cNvPr id="264" name="楕円 263"/>
        <xdr:cNvSpPr/>
      </xdr:nvSpPr>
      <xdr:spPr>
        <a:xfrm>
          <a:off x="1079500" y="165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66471</xdr:rowOff>
    </xdr:from>
    <xdr:ext cx="599010" cy="259045"/>
    <xdr:sp macro="" textlink="">
      <xdr:nvSpPr>
        <xdr:cNvPr id="265" name="テキスト ボックス 264"/>
        <xdr:cNvSpPr txBox="1"/>
      </xdr:nvSpPr>
      <xdr:spPr>
        <a:xfrm>
          <a:off x="830795" y="1635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120769</xdr:rowOff>
    </xdr:from>
    <xdr:to>
      <xdr:col>55</xdr:col>
      <xdr:colOff>0</xdr:colOff>
      <xdr:row>35</xdr:row>
      <xdr:rowOff>156381</xdr:rowOff>
    </xdr:to>
    <xdr:cxnSp macro="">
      <xdr:nvCxnSpPr>
        <xdr:cNvPr id="296" name="直線コネクタ 295"/>
        <xdr:cNvCxnSpPr/>
      </xdr:nvCxnSpPr>
      <xdr:spPr>
        <a:xfrm flipV="1">
          <a:off x="9639300" y="6121519"/>
          <a:ext cx="838200" cy="3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44236</xdr:rowOff>
    </xdr:from>
    <xdr:to>
      <xdr:col>50</xdr:col>
      <xdr:colOff>114300</xdr:colOff>
      <xdr:row>35</xdr:row>
      <xdr:rowOff>156381</xdr:rowOff>
    </xdr:to>
    <xdr:cxnSp macro="">
      <xdr:nvCxnSpPr>
        <xdr:cNvPr id="299" name="直線コネクタ 298"/>
        <xdr:cNvCxnSpPr/>
      </xdr:nvCxnSpPr>
      <xdr:spPr>
        <a:xfrm>
          <a:off x="8750300" y="5873536"/>
          <a:ext cx="889000" cy="28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44236</xdr:rowOff>
    </xdr:from>
    <xdr:to>
      <xdr:col>45</xdr:col>
      <xdr:colOff>177800</xdr:colOff>
      <xdr:row>36</xdr:row>
      <xdr:rowOff>8242</xdr:rowOff>
    </xdr:to>
    <xdr:cxnSp macro="">
      <xdr:nvCxnSpPr>
        <xdr:cNvPr id="302" name="直線コネクタ 301"/>
        <xdr:cNvCxnSpPr/>
      </xdr:nvCxnSpPr>
      <xdr:spPr>
        <a:xfrm flipV="1">
          <a:off x="7861300" y="5873536"/>
          <a:ext cx="889000" cy="30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8242</xdr:rowOff>
    </xdr:from>
    <xdr:to>
      <xdr:col>41</xdr:col>
      <xdr:colOff>50800</xdr:colOff>
      <xdr:row>36</xdr:row>
      <xdr:rowOff>31533</xdr:rowOff>
    </xdr:to>
    <xdr:cxnSp macro="">
      <xdr:nvCxnSpPr>
        <xdr:cNvPr id="305" name="直線コネクタ 304"/>
        <xdr:cNvCxnSpPr/>
      </xdr:nvCxnSpPr>
      <xdr:spPr>
        <a:xfrm flipV="1">
          <a:off x="6972300" y="6180442"/>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69969</xdr:rowOff>
    </xdr:from>
    <xdr:to>
      <xdr:col>55</xdr:col>
      <xdr:colOff>50800</xdr:colOff>
      <xdr:row>36</xdr:row>
      <xdr:rowOff>119</xdr:rowOff>
    </xdr:to>
    <xdr:sp macro="" textlink="">
      <xdr:nvSpPr>
        <xdr:cNvPr id="315" name="楕円 314"/>
        <xdr:cNvSpPr/>
      </xdr:nvSpPr>
      <xdr:spPr>
        <a:xfrm>
          <a:off x="10426700" y="6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92846</xdr:rowOff>
    </xdr:from>
    <xdr:ext cx="599010" cy="259045"/>
    <xdr:sp macro="" textlink="">
      <xdr:nvSpPr>
        <xdr:cNvPr id="316" name="補助費等該当値テキスト"/>
        <xdr:cNvSpPr txBox="1"/>
      </xdr:nvSpPr>
      <xdr:spPr>
        <a:xfrm>
          <a:off x="10528300" y="592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105581</xdr:rowOff>
    </xdr:from>
    <xdr:to>
      <xdr:col>50</xdr:col>
      <xdr:colOff>165100</xdr:colOff>
      <xdr:row>36</xdr:row>
      <xdr:rowOff>35731</xdr:rowOff>
    </xdr:to>
    <xdr:sp macro="" textlink="">
      <xdr:nvSpPr>
        <xdr:cNvPr id="317" name="楕円 316"/>
        <xdr:cNvSpPr/>
      </xdr:nvSpPr>
      <xdr:spPr>
        <a:xfrm>
          <a:off x="9588500" y="61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52258</xdr:rowOff>
    </xdr:from>
    <xdr:ext cx="599010" cy="259045"/>
    <xdr:sp macro="" textlink="">
      <xdr:nvSpPr>
        <xdr:cNvPr id="318" name="テキスト ボックス 317"/>
        <xdr:cNvSpPr txBox="1"/>
      </xdr:nvSpPr>
      <xdr:spPr>
        <a:xfrm>
          <a:off x="9339795" y="588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164886</xdr:rowOff>
    </xdr:from>
    <xdr:to>
      <xdr:col>46</xdr:col>
      <xdr:colOff>38100</xdr:colOff>
      <xdr:row>34</xdr:row>
      <xdr:rowOff>95036</xdr:rowOff>
    </xdr:to>
    <xdr:sp macro="" textlink="">
      <xdr:nvSpPr>
        <xdr:cNvPr id="319" name="楕円 318"/>
        <xdr:cNvSpPr/>
      </xdr:nvSpPr>
      <xdr:spPr>
        <a:xfrm>
          <a:off x="8699500" y="58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111563</xdr:rowOff>
    </xdr:from>
    <xdr:ext cx="599010" cy="259045"/>
    <xdr:sp macro="" textlink="">
      <xdr:nvSpPr>
        <xdr:cNvPr id="320" name="テキスト ボックス 319"/>
        <xdr:cNvSpPr txBox="1"/>
      </xdr:nvSpPr>
      <xdr:spPr>
        <a:xfrm>
          <a:off x="8450795" y="559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128892</xdr:rowOff>
    </xdr:from>
    <xdr:to>
      <xdr:col>41</xdr:col>
      <xdr:colOff>101600</xdr:colOff>
      <xdr:row>36</xdr:row>
      <xdr:rowOff>59042</xdr:rowOff>
    </xdr:to>
    <xdr:sp macro="" textlink="">
      <xdr:nvSpPr>
        <xdr:cNvPr id="321" name="楕円 320"/>
        <xdr:cNvSpPr/>
      </xdr:nvSpPr>
      <xdr:spPr>
        <a:xfrm>
          <a:off x="7810500" y="61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75569</xdr:rowOff>
    </xdr:from>
    <xdr:ext cx="599010" cy="259045"/>
    <xdr:sp macro="" textlink="">
      <xdr:nvSpPr>
        <xdr:cNvPr id="322" name="テキスト ボックス 321"/>
        <xdr:cNvSpPr txBox="1"/>
      </xdr:nvSpPr>
      <xdr:spPr>
        <a:xfrm>
          <a:off x="7561795" y="590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152183</xdr:rowOff>
    </xdr:from>
    <xdr:to>
      <xdr:col>36</xdr:col>
      <xdr:colOff>165100</xdr:colOff>
      <xdr:row>36</xdr:row>
      <xdr:rowOff>82333</xdr:rowOff>
    </xdr:to>
    <xdr:sp macro="" textlink="">
      <xdr:nvSpPr>
        <xdr:cNvPr id="323" name="楕円 322"/>
        <xdr:cNvSpPr/>
      </xdr:nvSpPr>
      <xdr:spPr>
        <a:xfrm>
          <a:off x="6921500" y="61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98860</xdr:rowOff>
    </xdr:from>
    <xdr:ext cx="599010" cy="259045"/>
    <xdr:sp macro="" textlink="">
      <xdr:nvSpPr>
        <xdr:cNvPr id="324" name="テキスト ボックス 323"/>
        <xdr:cNvSpPr txBox="1"/>
      </xdr:nvSpPr>
      <xdr:spPr>
        <a:xfrm>
          <a:off x="6672795" y="592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6355</xdr:rowOff>
    </xdr:from>
    <xdr:to>
      <xdr:col>55</xdr:col>
      <xdr:colOff>0</xdr:colOff>
      <xdr:row>58</xdr:row>
      <xdr:rowOff>19152</xdr:rowOff>
    </xdr:to>
    <xdr:cxnSp macro="">
      <xdr:nvCxnSpPr>
        <xdr:cNvPr id="355" name="直線コネクタ 354"/>
        <xdr:cNvCxnSpPr/>
      </xdr:nvCxnSpPr>
      <xdr:spPr>
        <a:xfrm flipV="1">
          <a:off x="9639300" y="9779005"/>
          <a:ext cx="838200" cy="1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148275</xdr:rowOff>
    </xdr:from>
    <xdr:to>
      <xdr:col>50</xdr:col>
      <xdr:colOff>114300</xdr:colOff>
      <xdr:row>58</xdr:row>
      <xdr:rowOff>19152</xdr:rowOff>
    </xdr:to>
    <xdr:cxnSp macro="">
      <xdr:nvCxnSpPr>
        <xdr:cNvPr id="358" name="直線コネクタ 357"/>
        <xdr:cNvCxnSpPr/>
      </xdr:nvCxnSpPr>
      <xdr:spPr>
        <a:xfrm>
          <a:off x="8750300" y="9920925"/>
          <a:ext cx="889000" cy="4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142591</xdr:rowOff>
    </xdr:from>
    <xdr:to>
      <xdr:col>45</xdr:col>
      <xdr:colOff>177800</xdr:colOff>
      <xdr:row>57</xdr:row>
      <xdr:rowOff>148275</xdr:rowOff>
    </xdr:to>
    <xdr:cxnSp macro="">
      <xdr:nvCxnSpPr>
        <xdr:cNvPr id="361" name="直線コネクタ 360"/>
        <xdr:cNvCxnSpPr/>
      </xdr:nvCxnSpPr>
      <xdr:spPr>
        <a:xfrm>
          <a:off x="7861300" y="9915241"/>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142591</xdr:rowOff>
    </xdr:from>
    <xdr:to>
      <xdr:col>41</xdr:col>
      <xdr:colOff>50800</xdr:colOff>
      <xdr:row>58</xdr:row>
      <xdr:rowOff>66777</xdr:rowOff>
    </xdr:to>
    <xdr:cxnSp macro="">
      <xdr:nvCxnSpPr>
        <xdr:cNvPr id="364" name="直線コネクタ 363"/>
        <xdr:cNvCxnSpPr/>
      </xdr:nvCxnSpPr>
      <xdr:spPr>
        <a:xfrm flipV="1">
          <a:off x="6972300" y="9915241"/>
          <a:ext cx="889000" cy="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127005</xdr:rowOff>
    </xdr:from>
    <xdr:to>
      <xdr:col>55</xdr:col>
      <xdr:colOff>50800</xdr:colOff>
      <xdr:row>57</xdr:row>
      <xdr:rowOff>57155</xdr:rowOff>
    </xdr:to>
    <xdr:sp macro="" textlink="">
      <xdr:nvSpPr>
        <xdr:cNvPr id="374" name="楕円 373"/>
        <xdr:cNvSpPr/>
      </xdr:nvSpPr>
      <xdr:spPr>
        <a:xfrm>
          <a:off x="10426700" y="97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149882</xdr:rowOff>
    </xdr:from>
    <xdr:ext cx="599010" cy="259045"/>
    <xdr:sp macro="" textlink="">
      <xdr:nvSpPr>
        <xdr:cNvPr id="375" name="普通建設事業費該当値テキスト"/>
        <xdr:cNvSpPr txBox="1"/>
      </xdr:nvSpPr>
      <xdr:spPr>
        <a:xfrm>
          <a:off x="10528300" y="957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139802</xdr:rowOff>
    </xdr:from>
    <xdr:to>
      <xdr:col>50</xdr:col>
      <xdr:colOff>165100</xdr:colOff>
      <xdr:row>58</xdr:row>
      <xdr:rowOff>69952</xdr:rowOff>
    </xdr:to>
    <xdr:sp macro="" textlink="">
      <xdr:nvSpPr>
        <xdr:cNvPr id="376" name="楕円 375"/>
        <xdr:cNvSpPr/>
      </xdr:nvSpPr>
      <xdr:spPr>
        <a:xfrm>
          <a:off x="9588500" y="99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61079</xdr:rowOff>
    </xdr:from>
    <xdr:ext cx="534377" cy="259045"/>
    <xdr:sp macro="" textlink="">
      <xdr:nvSpPr>
        <xdr:cNvPr id="377" name="テキスト ボックス 376"/>
        <xdr:cNvSpPr txBox="1"/>
      </xdr:nvSpPr>
      <xdr:spPr>
        <a:xfrm>
          <a:off x="9372111" y="100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97475</xdr:rowOff>
    </xdr:from>
    <xdr:to>
      <xdr:col>46</xdr:col>
      <xdr:colOff>38100</xdr:colOff>
      <xdr:row>58</xdr:row>
      <xdr:rowOff>27625</xdr:rowOff>
    </xdr:to>
    <xdr:sp macro="" textlink="">
      <xdr:nvSpPr>
        <xdr:cNvPr id="378" name="楕円 377"/>
        <xdr:cNvSpPr/>
      </xdr:nvSpPr>
      <xdr:spPr>
        <a:xfrm>
          <a:off x="8699500" y="98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18752</xdr:rowOff>
    </xdr:from>
    <xdr:ext cx="534377" cy="259045"/>
    <xdr:sp macro="" textlink="">
      <xdr:nvSpPr>
        <xdr:cNvPr id="379" name="テキスト ボックス 378"/>
        <xdr:cNvSpPr txBox="1"/>
      </xdr:nvSpPr>
      <xdr:spPr>
        <a:xfrm>
          <a:off x="8483111" y="99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91791</xdr:rowOff>
    </xdr:from>
    <xdr:to>
      <xdr:col>41</xdr:col>
      <xdr:colOff>101600</xdr:colOff>
      <xdr:row>58</xdr:row>
      <xdr:rowOff>21941</xdr:rowOff>
    </xdr:to>
    <xdr:sp macro="" textlink="">
      <xdr:nvSpPr>
        <xdr:cNvPr id="380" name="楕円 379"/>
        <xdr:cNvSpPr/>
      </xdr:nvSpPr>
      <xdr:spPr>
        <a:xfrm>
          <a:off x="7810500" y="98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13068</xdr:rowOff>
    </xdr:from>
    <xdr:ext cx="534377" cy="259045"/>
    <xdr:sp macro="" textlink="">
      <xdr:nvSpPr>
        <xdr:cNvPr id="381" name="テキスト ボックス 380"/>
        <xdr:cNvSpPr txBox="1"/>
      </xdr:nvSpPr>
      <xdr:spPr>
        <a:xfrm>
          <a:off x="7594111" y="99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15977</xdr:rowOff>
    </xdr:from>
    <xdr:to>
      <xdr:col>36</xdr:col>
      <xdr:colOff>165100</xdr:colOff>
      <xdr:row>58</xdr:row>
      <xdr:rowOff>117577</xdr:rowOff>
    </xdr:to>
    <xdr:sp macro="" textlink="">
      <xdr:nvSpPr>
        <xdr:cNvPr id="382" name="楕円 381"/>
        <xdr:cNvSpPr/>
      </xdr:nvSpPr>
      <xdr:spPr>
        <a:xfrm>
          <a:off x="6921500" y="99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108704</xdr:rowOff>
    </xdr:from>
    <xdr:ext cx="534377" cy="259045"/>
    <xdr:sp macro="" textlink="">
      <xdr:nvSpPr>
        <xdr:cNvPr id="383" name="テキスト ボックス 382"/>
        <xdr:cNvSpPr txBox="1"/>
      </xdr:nvSpPr>
      <xdr:spPr>
        <a:xfrm>
          <a:off x="6705111" y="100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12" name="直線コネクタ 411"/>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76022</xdr:rowOff>
    </xdr:from>
    <xdr:to>
      <xdr:col>50</xdr:col>
      <xdr:colOff>114300</xdr:colOff>
      <xdr:row>79</xdr:row>
      <xdr:rowOff>44450</xdr:rowOff>
    </xdr:to>
    <xdr:cxnSp macro="">
      <xdr:nvCxnSpPr>
        <xdr:cNvPr id="415" name="直線コネクタ 414"/>
        <xdr:cNvCxnSpPr/>
      </xdr:nvCxnSpPr>
      <xdr:spPr>
        <a:xfrm>
          <a:off x="8750300" y="13277672"/>
          <a:ext cx="889000" cy="3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76022</xdr:rowOff>
    </xdr:from>
    <xdr:to>
      <xdr:col>45</xdr:col>
      <xdr:colOff>177800</xdr:colOff>
      <xdr:row>79</xdr:row>
      <xdr:rowOff>44450</xdr:rowOff>
    </xdr:to>
    <xdr:cxnSp macro="">
      <xdr:nvCxnSpPr>
        <xdr:cNvPr id="418" name="直線コネクタ 417"/>
        <xdr:cNvCxnSpPr/>
      </xdr:nvCxnSpPr>
      <xdr:spPr>
        <a:xfrm flipV="1">
          <a:off x="7861300" y="13277672"/>
          <a:ext cx="889000" cy="3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21" name="直線コネクタ 420"/>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1" name="楕円 43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2"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3" name="楕円 43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4" name="テキスト ボックス 433"/>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25222</xdr:rowOff>
    </xdr:from>
    <xdr:to>
      <xdr:col>46</xdr:col>
      <xdr:colOff>38100</xdr:colOff>
      <xdr:row>77</xdr:row>
      <xdr:rowOff>126822</xdr:rowOff>
    </xdr:to>
    <xdr:sp macro="" textlink="">
      <xdr:nvSpPr>
        <xdr:cNvPr id="435" name="楕円 434"/>
        <xdr:cNvSpPr/>
      </xdr:nvSpPr>
      <xdr:spPr>
        <a:xfrm>
          <a:off x="8699500" y="132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117949</xdr:rowOff>
    </xdr:from>
    <xdr:ext cx="534377" cy="259045"/>
    <xdr:sp macro="" textlink="">
      <xdr:nvSpPr>
        <xdr:cNvPr id="436" name="テキスト ボックス 435"/>
        <xdr:cNvSpPr txBox="1"/>
      </xdr:nvSpPr>
      <xdr:spPr>
        <a:xfrm>
          <a:off x="8483111" y="133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7" name="楕円 436"/>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8" name="テキスト ボックス 437"/>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9" name="楕円 438"/>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40" name="テキスト ボックス 439"/>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16280</xdr:rowOff>
    </xdr:from>
    <xdr:to>
      <xdr:col>55</xdr:col>
      <xdr:colOff>0</xdr:colOff>
      <xdr:row>98</xdr:row>
      <xdr:rowOff>19444</xdr:rowOff>
    </xdr:to>
    <xdr:cxnSp macro="">
      <xdr:nvCxnSpPr>
        <xdr:cNvPr id="471" name="直線コネクタ 470"/>
        <xdr:cNvCxnSpPr/>
      </xdr:nvCxnSpPr>
      <xdr:spPr>
        <a:xfrm flipV="1">
          <a:off x="9639300" y="16646930"/>
          <a:ext cx="838200" cy="1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19444</xdr:rowOff>
    </xdr:from>
    <xdr:to>
      <xdr:col>50</xdr:col>
      <xdr:colOff>114300</xdr:colOff>
      <xdr:row>98</xdr:row>
      <xdr:rowOff>56882</xdr:rowOff>
    </xdr:to>
    <xdr:cxnSp macro="">
      <xdr:nvCxnSpPr>
        <xdr:cNvPr id="474" name="直線コネクタ 473"/>
        <xdr:cNvCxnSpPr/>
      </xdr:nvCxnSpPr>
      <xdr:spPr>
        <a:xfrm flipV="1">
          <a:off x="8750300" y="16821544"/>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142590</xdr:rowOff>
    </xdr:from>
    <xdr:to>
      <xdr:col>45</xdr:col>
      <xdr:colOff>177800</xdr:colOff>
      <xdr:row>98</xdr:row>
      <xdr:rowOff>56882</xdr:rowOff>
    </xdr:to>
    <xdr:cxnSp macro="">
      <xdr:nvCxnSpPr>
        <xdr:cNvPr id="477" name="直線コネクタ 476"/>
        <xdr:cNvCxnSpPr/>
      </xdr:nvCxnSpPr>
      <xdr:spPr>
        <a:xfrm>
          <a:off x="7861300" y="16773240"/>
          <a:ext cx="889000" cy="8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142590</xdr:rowOff>
    </xdr:from>
    <xdr:to>
      <xdr:col>41</xdr:col>
      <xdr:colOff>50800</xdr:colOff>
      <xdr:row>98</xdr:row>
      <xdr:rowOff>68191</xdr:rowOff>
    </xdr:to>
    <xdr:cxnSp macro="">
      <xdr:nvCxnSpPr>
        <xdr:cNvPr id="480" name="直線コネクタ 479"/>
        <xdr:cNvCxnSpPr/>
      </xdr:nvCxnSpPr>
      <xdr:spPr>
        <a:xfrm flipV="1">
          <a:off x="6972300" y="16773240"/>
          <a:ext cx="889000" cy="9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136930</xdr:rowOff>
    </xdr:from>
    <xdr:to>
      <xdr:col>55</xdr:col>
      <xdr:colOff>50800</xdr:colOff>
      <xdr:row>97</xdr:row>
      <xdr:rowOff>67080</xdr:rowOff>
    </xdr:to>
    <xdr:sp macro="" textlink="">
      <xdr:nvSpPr>
        <xdr:cNvPr id="490" name="楕円 489"/>
        <xdr:cNvSpPr/>
      </xdr:nvSpPr>
      <xdr:spPr>
        <a:xfrm>
          <a:off x="10426700" y="165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159807</xdr:rowOff>
    </xdr:from>
    <xdr:ext cx="599010" cy="259045"/>
    <xdr:sp macro="" textlink="">
      <xdr:nvSpPr>
        <xdr:cNvPr id="491" name="普通建設事業費 （ うち更新整備　）該当値テキスト"/>
        <xdr:cNvSpPr txBox="1"/>
      </xdr:nvSpPr>
      <xdr:spPr>
        <a:xfrm>
          <a:off x="10528300" y="164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140094</xdr:rowOff>
    </xdr:from>
    <xdr:to>
      <xdr:col>50</xdr:col>
      <xdr:colOff>165100</xdr:colOff>
      <xdr:row>98</xdr:row>
      <xdr:rowOff>70244</xdr:rowOff>
    </xdr:to>
    <xdr:sp macro="" textlink="">
      <xdr:nvSpPr>
        <xdr:cNvPr id="492" name="楕円 491"/>
        <xdr:cNvSpPr/>
      </xdr:nvSpPr>
      <xdr:spPr>
        <a:xfrm>
          <a:off x="9588500" y="167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86771</xdr:rowOff>
    </xdr:from>
    <xdr:ext cx="534377" cy="259045"/>
    <xdr:sp macro="" textlink="">
      <xdr:nvSpPr>
        <xdr:cNvPr id="493" name="テキスト ボックス 492"/>
        <xdr:cNvSpPr txBox="1"/>
      </xdr:nvSpPr>
      <xdr:spPr>
        <a:xfrm>
          <a:off x="9372111" y="165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6082</xdr:rowOff>
    </xdr:from>
    <xdr:to>
      <xdr:col>46</xdr:col>
      <xdr:colOff>38100</xdr:colOff>
      <xdr:row>98</xdr:row>
      <xdr:rowOff>107682</xdr:rowOff>
    </xdr:to>
    <xdr:sp macro="" textlink="">
      <xdr:nvSpPr>
        <xdr:cNvPr id="494" name="楕円 493"/>
        <xdr:cNvSpPr/>
      </xdr:nvSpPr>
      <xdr:spPr>
        <a:xfrm>
          <a:off x="8699500" y="1680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124209</xdr:rowOff>
    </xdr:from>
    <xdr:ext cx="534377" cy="259045"/>
    <xdr:sp macro="" textlink="">
      <xdr:nvSpPr>
        <xdr:cNvPr id="495" name="テキスト ボックス 494"/>
        <xdr:cNvSpPr txBox="1"/>
      </xdr:nvSpPr>
      <xdr:spPr>
        <a:xfrm>
          <a:off x="8483111" y="165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91790</xdr:rowOff>
    </xdr:from>
    <xdr:to>
      <xdr:col>41</xdr:col>
      <xdr:colOff>101600</xdr:colOff>
      <xdr:row>98</xdr:row>
      <xdr:rowOff>21940</xdr:rowOff>
    </xdr:to>
    <xdr:sp macro="" textlink="">
      <xdr:nvSpPr>
        <xdr:cNvPr id="496" name="楕円 495"/>
        <xdr:cNvSpPr/>
      </xdr:nvSpPr>
      <xdr:spPr>
        <a:xfrm>
          <a:off x="7810500" y="167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38467</xdr:rowOff>
    </xdr:from>
    <xdr:ext cx="534377" cy="259045"/>
    <xdr:sp macro="" textlink="">
      <xdr:nvSpPr>
        <xdr:cNvPr id="497" name="テキスト ボックス 496"/>
        <xdr:cNvSpPr txBox="1"/>
      </xdr:nvSpPr>
      <xdr:spPr>
        <a:xfrm>
          <a:off x="7594111" y="164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17391</xdr:rowOff>
    </xdr:from>
    <xdr:to>
      <xdr:col>36</xdr:col>
      <xdr:colOff>165100</xdr:colOff>
      <xdr:row>98</xdr:row>
      <xdr:rowOff>118991</xdr:rowOff>
    </xdr:to>
    <xdr:sp macro="" textlink="">
      <xdr:nvSpPr>
        <xdr:cNvPr id="498" name="楕円 497"/>
        <xdr:cNvSpPr/>
      </xdr:nvSpPr>
      <xdr:spPr>
        <a:xfrm>
          <a:off x="6921500" y="168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135518</xdr:rowOff>
    </xdr:from>
    <xdr:ext cx="534377" cy="259045"/>
    <xdr:sp macro="" textlink="">
      <xdr:nvSpPr>
        <xdr:cNvPr id="499" name="テキスト ボックス 498"/>
        <xdr:cNvSpPr txBox="1"/>
      </xdr:nvSpPr>
      <xdr:spPr>
        <a:xfrm>
          <a:off x="6705111" y="165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89016</xdr:rowOff>
    </xdr:from>
    <xdr:to>
      <xdr:col>71</xdr:col>
      <xdr:colOff>177800</xdr:colOff>
      <xdr:row>39</xdr:row>
      <xdr:rowOff>98878</xdr:rowOff>
    </xdr:to>
    <xdr:cxnSp macro="">
      <xdr:nvCxnSpPr>
        <xdr:cNvPr id="539" name="直線コネクタ 538"/>
        <xdr:cNvCxnSpPr/>
      </xdr:nvCxnSpPr>
      <xdr:spPr>
        <a:xfrm>
          <a:off x="12814300" y="6775566"/>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38216</xdr:rowOff>
    </xdr:from>
    <xdr:to>
      <xdr:col>67</xdr:col>
      <xdr:colOff>101600</xdr:colOff>
      <xdr:row>39</xdr:row>
      <xdr:rowOff>139816</xdr:rowOff>
    </xdr:to>
    <xdr:sp macro="" textlink="">
      <xdr:nvSpPr>
        <xdr:cNvPr id="557" name="楕円 556"/>
        <xdr:cNvSpPr/>
      </xdr:nvSpPr>
      <xdr:spPr>
        <a:xfrm>
          <a:off x="12763500" y="67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130943</xdr:rowOff>
    </xdr:from>
    <xdr:ext cx="378565" cy="259045"/>
    <xdr:sp macro="" textlink="">
      <xdr:nvSpPr>
        <xdr:cNvPr id="558" name="テキスト ボックス 557"/>
        <xdr:cNvSpPr txBox="1"/>
      </xdr:nvSpPr>
      <xdr:spPr>
        <a:xfrm>
          <a:off x="12625017" y="681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21330</xdr:rowOff>
    </xdr:from>
    <xdr:to>
      <xdr:col>85</xdr:col>
      <xdr:colOff>127000</xdr:colOff>
      <xdr:row>78</xdr:row>
      <xdr:rowOff>40168</xdr:rowOff>
    </xdr:to>
    <xdr:cxnSp macro="">
      <xdr:nvCxnSpPr>
        <xdr:cNvPr id="640" name="直線コネクタ 639"/>
        <xdr:cNvCxnSpPr/>
      </xdr:nvCxnSpPr>
      <xdr:spPr>
        <a:xfrm flipV="1">
          <a:off x="15481300" y="13394430"/>
          <a:ext cx="8382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40168</xdr:rowOff>
    </xdr:from>
    <xdr:to>
      <xdr:col>81</xdr:col>
      <xdr:colOff>50800</xdr:colOff>
      <xdr:row>78</xdr:row>
      <xdr:rowOff>58744</xdr:rowOff>
    </xdr:to>
    <xdr:cxnSp macro="">
      <xdr:nvCxnSpPr>
        <xdr:cNvPr id="643" name="直線コネクタ 642"/>
        <xdr:cNvCxnSpPr/>
      </xdr:nvCxnSpPr>
      <xdr:spPr>
        <a:xfrm flipV="1">
          <a:off x="14592300" y="13413268"/>
          <a:ext cx="889000" cy="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54612</xdr:rowOff>
    </xdr:from>
    <xdr:to>
      <xdr:col>76</xdr:col>
      <xdr:colOff>114300</xdr:colOff>
      <xdr:row>78</xdr:row>
      <xdr:rowOff>58744</xdr:rowOff>
    </xdr:to>
    <xdr:cxnSp macro="">
      <xdr:nvCxnSpPr>
        <xdr:cNvPr id="646" name="直線コネクタ 645"/>
        <xdr:cNvCxnSpPr/>
      </xdr:nvCxnSpPr>
      <xdr:spPr>
        <a:xfrm>
          <a:off x="13703300" y="13427712"/>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54612</xdr:rowOff>
    </xdr:from>
    <xdr:to>
      <xdr:col>71</xdr:col>
      <xdr:colOff>177800</xdr:colOff>
      <xdr:row>78</xdr:row>
      <xdr:rowOff>59134</xdr:rowOff>
    </xdr:to>
    <xdr:cxnSp macro="">
      <xdr:nvCxnSpPr>
        <xdr:cNvPr id="649" name="直線コネクタ 648"/>
        <xdr:cNvCxnSpPr/>
      </xdr:nvCxnSpPr>
      <xdr:spPr>
        <a:xfrm flipV="1">
          <a:off x="12814300" y="13427712"/>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141980</xdr:rowOff>
    </xdr:from>
    <xdr:to>
      <xdr:col>85</xdr:col>
      <xdr:colOff>177800</xdr:colOff>
      <xdr:row>78</xdr:row>
      <xdr:rowOff>72130</xdr:rowOff>
    </xdr:to>
    <xdr:sp macro="" textlink="">
      <xdr:nvSpPr>
        <xdr:cNvPr id="659" name="楕円 658"/>
        <xdr:cNvSpPr/>
      </xdr:nvSpPr>
      <xdr:spPr>
        <a:xfrm>
          <a:off x="162687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120407</xdr:rowOff>
    </xdr:from>
    <xdr:ext cx="534377" cy="259045"/>
    <xdr:sp macro="" textlink="">
      <xdr:nvSpPr>
        <xdr:cNvPr id="660" name="公債費該当値テキスト"/>
        <xdr:cNvSpPr txBox="1"/>
      </xdr:nvSpPr>
      <xdr:spPr>
        <a:xfrm>
          <a:off x="16370300" y="1332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160818</xdr:rowOff>
    </xdr:from>
    <xdr:to>
      <xdr:col>81</xdr:col>
      <xdr:colOff>101600</xdr:colOff>
      <xdr:row>78</xdr:row>
      <xdr:rowOff>90968</xdr:rowOff>
    </xdr:to>
    <xdr:sp macro="" textlink="">
      <xdr:nvSpPr>
        <xdr:cNvPr id="661" name="楕円 660"/>
        <xdr:cNvSpPr/>
      </xdr:nvSpPr>
      <xdr:spPr>
        <a:xfrm>
          <a:off x="15430500" y="133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82095</xdr:rowOff>
    </xdr:from>
    <xdr:ext cx="534377" cy="259045"/>
    <xdr:sp macro="" textlink="">
      <xdr:nvSpPr>
        <xdr:cNvPr id="662" name="テキスト ボックス 661"/>
        <xdr:cNvSpPr txBox="1"/>
      </xdr:nvSpPr>
      <xdr:spPr>
        <a:xfrm>
          <a:off x="15214111" y="134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7944</xdr:rowOff>
    </xdr:from>
    <xdr:to>
      <xdr:col>76</xdr:col>
      <xdr:colOff>165100</xdr:colOff>
      <xdr:row>78</xdr:row>
      <xdr:rowOff>109544</xdr:rowOff>
    </xdr:to>
    <xdr:sp macro="" textlink="">
      <xdr:nvSpPr>
        <xdr:cNvPr id="663" name="楕円 662"/>
        <xdr:cNvSpPr/>
      </xdr:nvSpPr>
      <xdr:spPr>
        <a:xfrm>
          <a:off x="14541500" y="13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100671</xdr:rowOff>
    </xdr:from>
    <xdr:ext cx="534377" cy="259045"/>
    <xdr:sp macro="" textlink="">
      <xdr:nvSpPr>
        <xdr:cNvPr id="664" name="テキスト ボックス 663"/>
        <xdr:cNvSpPr txBox="1"/>
      </xdr:nvSpPr>
      <xdr:spPr>
        <a:xfrm>
          <a:off x="14325111" y="13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3812</xdr:rowOff>
    </xdr:from>
    <xdr:to>
      <xdr:col>72</xdr:col>
      <xdr:colOff>38100</xdr:colOff>
      <xdr:row>78</xdr:row>
      <xdr:rowOff>105412</xdr:rowOff>
    </xdr:to>
    <xdr:sp macro="" textlink="">
      <xdr:nvSpPr>
        <xdr:cNvPr id="665" name="楕円 664"/>
        <xdr:cNvSpPr/>
      </xdr:nvSpPr>
      <xdr:spPr>
        <a:xfrm>
          <a:off x="13652500" y="133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96539</xdr:rowOff>
    </xdr:from>
    <xdr:ext cx="534377" cy="259045"/>
    <xdr:sp macro="" textlink="">
      <xdr:nvSpPr>
        <xdr:cNvPr id="666" name="テキスト ボックス 665"/>
        <xdr:cNvSpPr txBox="1"/>
      </xdr:nvSpPr>
      <xdr:spPr>
        <a:xfrm>
          <a:off x="13436111" y="134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8334</xdr:rowOff>
    </xdr:from>
    <xdr:to>
      <xdr:col>67</xdr:col>
      <xdr:colOff>101600</xdr:colOff>
      <xdr:row>78</xdr:row>
      <xdr:rowOff>109934</xdr:rowOff>
    </xdr:to>
    <xdr:sp macro="" textlink="">
      <xdr:nvSpPr>
        <xdr:cNvPr id="667" name="楕円 666"/>
        <xdr:cNvSpPr/>
      </xdr:nvSpPr>
      <xdr:spPr>
        <a:xfrm>
          <a:off x="12763500" y="133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101061</xdr:rowOff>
    </xdr:from>
    <xdr:ext cx="534377" cy="259045"/>
    <xdr:sp macro="" textlink="">
      <xdr:nvSpPr>
        <xdr:cNvPr id="668" name="テキスト ボックス 667"/>
        <xdr:cNvSpPr txBox="1"/>
      </xdr:nvSpPr>
      <xdr:spPr>
        <a:xfrm>
          <a:off x="12547111" y="134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117428</xdr:rowOff>
    </xdr:from>
    <xdr:to>
      <xdr:col>85</xdr:col>
      <xdr:colOff>127000</xdr:colOff>
      <xdr:row>98</xdr:row>
      <xdr:rowOff>147238</xdr:rowOff>
    </xdr:to>
    <xdr:cxnSp macro="">
      <xdr:nvCxnSpPr>
        <xdr:cNvPr id="697" name="直線コネクタ 696"/>
        <xdr:cNvCxnSpPr/>
      </xdr:nvCxnSpPr>
      <xdr:spPr>
        <a:xfrm>
          <a:off x="15481300" y="16919528"/>
          <a:ext cx="8382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117428</xdr:rowOff>
    </xdr:from>
    <xdr:to>
      <xdr:col>81</xdr:col>
      <xdr:colOff>50800</xdr:colOff>
      <xdr:row>99</xdr:row>
      <xdr:rowOff>20628</xdr:rowOff>
    </xdr:to>
    <xdr:cxnSp macro="">
      <xdr:nvCxnSpPr>
        <xdr:cNvPr id="700" name="直線コネクタ 699"/>
        <xdr:cNvCxnSpPr/>
      </xdr:nvCxnSpPr>
      <xdr:spPr>
        <a:xfrm flipV="1">
          <a:off x="14592300" y="16919528"/>
          <a:ext cx="889000" cy="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18355</xdr:rowOff>
    </xdr:from>
    <xdr:to>
      <xdr:col>76</xdr:col>
      <xdr:colOff>114300</xdr:colOff>
      <xdr:row>99</xdr:row>
      <xdr:rowOff>20628</xdr:rowOff>
    </xdr:to>
    <xdr:cxnSp macro="">
      <xdr:nvCxnSpPr>
        <xdr:cNvPr id="703" name="直線コネクタ 702"/>
        <xdr:cNvCxnSpPr/>
      </xdr:nvCxnSpPr>
      <xdr:spPr>
        <a:xfrm>
          <a:off x="13703300" y="16991905"/>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18355</xdr:rowOff>
    </xdr:from>
    <xdr:to>
      <xdr:col>71</xdr:col>
      <xdr:colOff>177800</xdr:colOff>
      <xdr:row>99</xdr:row>
      <xdr:rowOff>41658</xdr:rowOff>
    </xdr:to>
    <xdr:cxnSp macro="">
      <xdr:nvCxnSpPr>
        <xdr:cNvPr id="706" name="直線コネクタ 705"/>
        <xdr:cNvCxnSpPr/>
      </xdr:nvCxnSpPr>
      <xdr:spPr>
        <a:xfrm flipV="1">
          <a:off x="12814300" y="16991905"/>
          <a:ext cx="8890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96438</xdr:rowOff>
    </xdr:from>
    <xdr:to>
      <xdr:col>85</xdr:col>
      <xdr:colOff>177800</xdr:colOff>
      <xdr:row>99</xdr:row>
      <xdr:rowOff>26588</xdr:rowOff>
    </xdr:to>
    <xdr:sp macro="" textlink="">
      <xdr:nvSpPr>
        <xdr:cNvPr id="716" name="楕円 715"/>
        <xdr:cNvSpPr/>
      </xdr:nvSpPr>
      <xdr:spPr>
        <a:xfrm>
          <a:off x="16268700" y="168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66628</xdr:rowOff>
    </xdr:from>
    <xdr:to>
      <xdr:col>81</xdr:col>
      <xdr:colOff>101600</xdr:colOff>
      <xdr:row>98</xdr:row>
      <xdr:rowOff>168228</xdr:rowOff>
    </xdr:to>
    <xdr:sp macro="" textlink="">
      <xdr:nvSpPr>
        <xdr:cNvPr id="718" name="楕円 717"/>
        <xdr:cNvSpPr/>
      </xdr:nvSpPr>
      <xdr:spPr>
        <a:xfrm>
          <a:off x="15430500" y="16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13305</xdr:rowOff>
    </xdr:from>
    <xdr:ext cx="534377" cy="259045"/>
    <xdr:sp macro="" textlink="">
      <xdr:nvSpPr>
        <xdr:cNvPr id="719" name="テキスト ボックス 718"/>
        <xdr:cNvSpPr txBox="1"/>
      </xdr:nvSpPr>
      <xdr:spPr>
        <a:xfrm>
          <a:off x="15214111" y="1664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141278</xdr:rowOff>
    </xdr:from>
    <xdr:to>
      <xdr:col>76</xdr:col>
      <xdr:colOff>165100</xdr:colOff>
      <xdr:row>99</xdr:row>
      <xdr:rowOff>71428</xdr:rowOff>
    </xdr:to>
    <xdr:sp macro="" textlink="">
      <xdr:nvSpPr>
        <xdr:cNvPr id="720" name="楕円 719"/>
        <xdr:cNvSpPr/>
      </xdr:nvSpPr>
      <xdr:spPr>
        <a:xfrm>
          <a:off x="14541500" y="169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62555</xdr:rowOff>
    </xdr:from>
    <xdr:ext cx="534377" cy="259045"/>
    <xdr:sp macro="" textlink="">
      <xdr:nvSpPr>
        <xdr:cNvPr id="721" name="テキスト ボックス 720"/>
        <xdr:cNvSpPr txBox="1"/>
      </xdr:nvSpPr>
      <xdr:spPr>
        <a:xfrm>
          <a:off x="14325111" y="1703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139005</xdr:rowOff>
    </xdr:from>
    <xdr:to>
      <xdr:col>72</xdr:col>
      <xdr:colOff>38100</xdr:colOff>
      <xdr:row>99</xdr:row>
      <xdr:rowOff>69155</xdr:rowOff>
    </xdr:to>
    <xdr:sp macro="" textlink="">
      <xdr:nvSpPr>
        <xdr:cNvPr id="722" name="楕円 721"/>
        <xdr:cNvSpPr/>
      </xdr:nvSpPr>
      <xdr:spPr>
        <a:xfrm>
          <a:off x="13652500" y="1694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60282</xdr:rowOff>
    </xdr:from>
    <xdr:ext cx="534377" cy="259045"/>
    <xdr:sp macro="" textlink="">
      <xdr:nvSpPr>
        <xdr:cNvPr id="723" name="テキスト ボックス 722"/>
        <xdr:cNvSpPr txBox="1"/>
      </xdr:nvSpPr>
      <xdr:spPr>
        <a:xfrm>
          <a:off x="13436111" y="1703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162308</xdr:rowOff>
    </xdr:from>
    <xdr:to>
      <xdr:col>67</xdr:col>
      <xdr:colOff>101600</xdr:colOff>
      <xdr:row>99</xdr:row>
      <xdr:rowOff>92458</xdr:rowOff>
    </xdr:to>
    <xdr:sp macro="" textlink="">
      <xdr:nvSpPr>
        <xdr:cNvPr id="724" name="楕円 723"/>
        <xdr:cNvSpPr/>
      </xdr:nvSpPr>
      <xdr:spPr>
        <a:xfrm>
          <a:off x="12763500" y="169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83585</xdr:rowOff>
    </xdr:from>
    <xdr:ext cx="469744" cy="259045"/>
    <xdr:sp macro="" textlink="">
      <xdr:nvSpPr>
        <xdr:cNvPr id="725" name="テキスト ボックス 724"/>
        <xdr:cNvSpPr txBox="1"/>
      </xdr:nvSpPr>
      <xdr:spPr>
        <a:xfrm>
          <a:off x="12579428" y="1705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96821</xdr:rowOff>
    </xdr:from>
    <xdr:to>
      <xdr:col>116</xdr:col>
      <xdr:colOff>63500</xdr:colOff>
      <xdr:row>39</xdr:row>
      <xdr:rowOff>98878</xdr:rowOff>
    </xdr:to>
    <xdr:cxnSp macro="">
      <xdr:nvCxnSpPr>
        <xdr:cNvPr id="756" name="直線コネクタ 755"/>
        <xdr:cNvCxnSpPr/>
      </xdr:nvCxnSpPr>
      <xdr:spPr>
        <a:xfrm>
          <a:off x="21323300" y="678337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96821</xdr:rowOff>
    </xdr:from>
    <xdr:to>
      <xdr:col>111</xdr:col>
      <xdr:colOff>177800</xdr:colOff>
      <xdr:row>39</xdr:row>
      <xdr:rowOff>97213</xdr:rowOff>
    </xdr:to>
    <xdr:cxnSp macro="">
      <xdr:nvCxnSpPr>
        <xdr:cNvPr id="759" name="直線コネクタ 758"/>
        <xdr:cNvCxnSpPr/>
      </xdr:nvCxnSpPr>
      <xdr:spPr>
        <a:xfrm flipV="1">
          <a:off x="20434300" y="678337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97213</xdr:rowOff>
    </xdr:from>
    <xdr:to>
      <xdr:col>107</xdr:col>
      <xdr:colOff>50800</xdr:colOff>
      <xdr:row>39</xdr:row>
      <xdr:rowOff>97344</xdr:rowOff>
    </xdr:to>
    <xdr:cxnSp macro="">
      <xdr:nvCxnSpPr>
        <xdr:cNvPr id="762" name="直線コネクタ 761"/>
        <xdr:cNvCxnSpPr/>
      </xdr:nvCxnSpPr>
      <xdr:spPr>
        <a:xfrm flipV="1">
          <a:off x="19545300" y="678376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97344</xdr:rowOff>
    </xdr:from>
    <xdr:to>
      <xdr:col>102</xdr:col>
      <xdr:colOff>114300</xdr:colOff>
      <xdr:row>39</xdr:row>
      <xdr:rowOff>97376</xdr:rowOff>
    </xdr:to>
    <xdr:cxnSp macro="">
      <xdr:nvCxnSpPr>
        <xdr:cNvPr id="765" name="直線コネクタ 764"/>
        <xdr:cNvCxnSpPr/>
      </xdr:nvCxnSpPr>
      <xdr:spPr>
        <a:xfrm flipV="1">
          <a:off x="18656300" y="678389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46021</xdr:rowOff>
    </xdr:from>
    <xdr:to>
      <xdr:col>112</xdr:col>
      <xdr:colOff>38100</xdr:colOff>
      <xdr:row>39</xdr:row>
      <xdr:rowOff>147621</xdr:rowOff>
    </xdr:to>
    <xdr:sp macro="" textlink="">
      <xdr:nvSpPr>
        <xdr:cNvPr id="777" name="楕円 776"/>
        <xdr:cNvSpPr/>
      </xdr:nvSpPr>
      <xdr:spPr>
        <a:xfrm>
          <a:off x="21272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138748</xdr:rowOff>
    </xdr:from>
    <xdr:ext cx="313932" cy="259045"/>
    <xdr:sp macro="" textlink="">
      <xdr:nvSpPr>
        <xdr:cNvPr id="778" name="テキスト ボックス 777"/>
        <xdr:cNvSpPr txBox="1"/>
      </xdr:nvSpPr>
      <xdr:spPr>
        <a:xfrm>
          <a:off x="21166333" y="682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46413</xdr:rowOff>
    </xdr:from>
    <xdr:to>
      <xdr:col>107</xdr:col>
      <xdr:colOff>101600</xdr:colOff>
      <xdr:row>39</xdr:row>
      <xdr:rowOff>148013</xdr:rowOff>
    </xdr:to>
    <xdr:sp macro="" textlink="">
      <xdr:nvSpPr>
        <xdr:cNvPr id="779" name="楕円 778"/>
        <xdr:cNvSpPr/>
      </xdr:nvSpPr>
      <xdr:spPr>
        <a:xfrm>
          <a:off x="20383500" y="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139140</xdr:rowOff>
    </xdr:from>
    <xdr:ext cx="313932" cy="259045"/>
    <xdr:sp macro="" textlink="">
      <xdr:nvSpPr>
        <xdr:cNvPr id="780" name="テキスト ボックス 779"/>
        <xdr:cNvSpPr txBox="1"/>
      </xdr:nvSpPr>
      <xdr:spPr>
        <a:xfrm>
          <a:off x="20277333" y="68256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46544</xdr:rowOff>
    </xdr:from>
    <xdr:to>
      <xdr:col>102</xdr:col>
      <xdr:colOff>165100</xdr:colOff>
      <xdr:row>39</xdr:row>
      <xdr:rowOff>148144</xdr:rowOff>
    </xdr:to>
    <xdr:sp macro="" textlink="">
      <xdr:nvSpPr>
        <xdr:cNvPr id="781" name="楕円 780"/>
        <xdr:cNvSpPr/>
      </xdr:nvSpPr>
      <xdr:spPr>
        <a:xfrm>
          <a:off x="19494500" y="67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139271</xdr:rowOff>
    </xdr:from>
    <xdr:ext cx="313932" cy="259045"/>
    <xdr:sp macro="" textlink="">
      <xdr:nvSpPr>
        <xdr:cNvPr id="782" name="テキスト ボックス 781"/>
        <xdr:cNvSpPr txBox="1"/>
      </xdr:nvSpPr>
      <xdr:spPr>
        <a:xfrm>
          <a:off x="19388333" y="6825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46576</xdr:rowOff>
    </xdr:from>
    <xdr:to>
      <xdr:col>98</xdr:col>
      <xdr:colOff>38100</xdr:colOff>
      <xdr:row>39</xdr:row>
      <xdr:rowOff>148176</xdr:rowOff>
    </xdr:to>
    <xdr:sp macro="" textlink="">
      <xdr:nvSpPr>
        <xdr:cNvPr id="783" name="楕円 782"/>
        <xdr:cNvSpPr/>
      </xdr:nvSpPr>
      <xdr:spPr>
        <a:xfrm>
          <a:off x="18605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139303</xdr:rowOff>
    </xdr:from>
    <xdr:ext cx="313932" cy="259045"/>
    <xdr:sp macro="" textlink="">
      <xdr:nvSpPr>
        <xdr:cNvPr id="784" name="テキスト ボックス 783"/>
        <xdr:cNvSpPr txBox="1"/>
      </xdr:nvSpPr>
      <xdr:spPr>
        <a:xfrm>
          <a:off x="18499333" y="6825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109913</xdr:rowOff>
    </xdr:from>
    <xdr:to>
      <xdr:col>116</xdr:col>
      <xdr:colOff>63500</xdr:colOff>
      <xdr:row>56</xdr:row>
      <xdr:rowOff>149530</xdr:rowOff>
    </xdr:to>
    <xdr:cxnSp macro="">
      <xdr:nvCxnSpPr>
        <xdr:cNvPr id="811" name="直線コネクタ 810"/>
        <xdr:cNvCxnSpPr/>
      </xdr:nvCxnSpPr>
      <xdr:spPr>
        <a:xfrm flipV="1">
          <a:off x="21323300" y="9711113"/>
          <a:ext cx="838200" cy="3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137071</xdr:rowOff>
    </xdr:from>
    <xdr:to>
      <xdr:col>111</xdr:col>
      <xdr:colOff>177800</xdr:colOff>
      <xdr:row>56</xdr:row>
      <xdr:rowOff>149530</xdr:rowOff>
    </xdr:to>
    <xdr:cxnSp macro="">
      <xdr:nvCxnSpPr>
        <xdr:cNvPr id="814" name="直線コネクタ 813"/>
        <xdr:cNvCxnSpPr/>
      </xdr:nvCxnSpPr>
      <xdr:spPr>
        <a:xfrm>
          <a:off x="20434300" y="9738271"/>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137071</xdr:rowOff>
    </xdr:from>
    <xdr:to>
      <xdr:col>107</xdr:col>
      <xdr:colOff>50800</xdr:colOff>
      <xdr:row>56</xdr:row>
      <xdr:rowOff>154605</xdr:rowOff>
    </xdr:to>
    <xdr:cxnSp macro="">
      <xdr:nvCxnSpPr>
        <xdr:cNvPr id="817" name="直線コネクタ 816"/>
        <xdr:cNvCxnSpPr/>
      </xdr:nvCxnSpPr>
      <xdr:spPr>
        <a:xfrm flipV="1">
          <a:off x="19545300" y="9738271"/>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154605</xdr:rowOff>
    </xdr:from>
    <xdr:to>
      <xdr:col>102</xdr:col>
      <xdr:colOff>114300</xdr:colOff>
      <xdr:row>57</xdr:row>
      <xdr:rowOff>8895</xdr:rowOff>
    </xdr:to>
    <xdr:cxnSp macro="">
      <xdr:nvCxnSpPr>
        <xdr:cNvPr id="820" name="直線コネクタ 819"/>
        <xdr:cNvCxnSpPr/>
      </xdr:nvCxnSpPr>
      <xdr:spPr>
        <a:xfrm flipV="1">
          <a:off x="18656300" y="9755805"/>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59113</xdr:rowOff>
    </xdr:from>
    <xdr:to>
      <xdr:col>116</xdr:col>
      <xdr:colOff>114300</xdr:colOff>
      <xdr:row>56</xdr:row>
      <xdr:rowOff>160713</xdr:rowOff>
    </xdr:to>
    <xdr:sp macro="" textlink="">
      <xdr:nvSpPr>
        <xdr:cNvPr id="830" name="楕円 829"/>
        <xdr:cNvSpPr/>
      </xdr:nvSpPr>
      <xdr:spPr>
        <a:xfrm>
          <a:off x="22110700" y="96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81990</xdr:rowOff>
    </xdr:from>
    <xdr:ext cx="534377" cy="259045"/>
    <xdr:sp macro="" textlink="">
      <xdr:nvSpPr>
        <xdr:cNvPr id="831" name="貸付金該当値テキスト"/>
        <xdr:cNvSpPr txBox="1"/>
      </xdr:nvSpPr>
      <xdr:spPr>
        <a:xfrm>
          <a:off x="22212300" y="95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98730</xdr:rowOff>
    </xdr:from>
    <xdr:to>
      <xdr:col>112</xdr:col>
      <xdr:colOff>38100</xdr:colOff>
      <xdr:row>57</xdr:row>
      <xdr:rowOff>28880</xdr:rowOff>
    </xdr:to>
    <xdr:sp macro="" textlink="">
      <xdr:nvSpPr>
        <xdr:cNvPr id="832" name="楕円 831"/>
        <xdr:cNvSpPr/>
      </xdr:nvSpPr>
      <xdr:spPr>
        <a:xfrm>
          <a:off x="21272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45407</xdr:rowOff>
    </xdr:from>
    <xdr:ext cx="534377" cy="259045"/>
    <xdr:sp macro="" textlink="">
      <xdr:nvSpPr>
        <xdr:cNvPr id="833" name="テキスト ボックス 832"/>
        <xdr:cNvSpPr txBox="1"/>
      </xdr:nvSpPr>
      <xdr:spPr>
        <a:xfrm>
          <a:off x="21056111" y="94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86271</xdr:rowOff>
    </xdr:from>
    <xdr:to>
      <xdr:col>107</xdr:col>
      <xdr:colOff>101600</xdr:colOff>
      <xdr:row>57</xdr:row>
      <xdr:rowOff>16421</xdr:rowOff>
    </xdr:to>
    <xdr:sp macro="" textlink="">
      <xdr:nvSpPr>
        <xdr:cNvPr id="834" name="楕円 833"/>
        <xdr:cNvSpPr/>
      </xdr:nvSpPr>
      <xdr:spPr>
        <a:xfrm>
          <a:off x="20383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32948</xdr:rowOff>
    </xdr:from>
    <xdr:ext cx="534377" cy="259045"/>
    <xdr:sp macro="" textlink="">
      <xdr:nvSpPr>
        <xdr:cNvPr id="835" name="テキスト ボックス 834"/>
        <xdr:cNvSpPr txBox="1"/>
      </xdr:nvSpPr>
      <xdr:spPr>
        <a:xfrm>
          <a:off x="20167111" y="94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103805</xdr:rowOff>
    </xdr:from>
    <xdr:to>
      <xdr:col>102</xdr:col>
      <xdr:colOff>165100</xdr:colOff>
      <xdr:row>57</xdr:row>
      <xdr:rowOff>33955</xdr:rowOff>
    </xdr:to>
    <xdr:sp macro="" textlink="">
      <xdr:nvSpPr>
        <xdr:cNvPr id="836" name="楕円 835"/>
        <xdr:cNvSpPr/>
      </xdr:nvSpPr>
      <xdr:spPr>
        <a:xfrm>
          <a:off x="19494500" y="97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50482</xdr:rowOff>
    </xdr:from>
    <xdr:ext cx="534377" cy="259045"/>
    <xdr:sp macro="" textlink="">
      <xdr:nvSpPr>
        <xdr:cNvPr id="837" name="テキスト ボックス 836"/>
        <xdr:cNvSpPr txBox="1"/>
      </xdr:nvSpPr>
      <xdr:spPr>
        <a:xfrm>
          <a:off x="19278111" y="94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129545</xdr:rowOff>
    </xdr:from>
    <xdr:to>
      <xdr:col>98</xdr:col>
      <xdr:colOff>38100</xdr:colOff>
      <xdr:row>57</xdr:row>
      <xdr:rowOff>59695</xdr:rowOff>
    </xdr:to>
    <xdr:sp macro="" textlink="">
      <xdr:nvSpPr>
        <xdr:cNvPr id="838" name="楕円 837"/>
        <xdr:cNvSpPr/>
      </xdr:nvSpPr>
      <xdr:spPr>
        <a:xfrm>
          <a:off x="18605500" y="973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76222</xdr:rowOff>
    </xdr:from>
    <xdr:ext cx="534377" cy="259045"/>
    <xdr:sp macro="" textlink="">
      <xdr:nvSpPr>
        <xdr:cNvPr id="839" name="テキスト ボックス 838"/>
        <xdr:cNvSpPr txBox="1"/>
      </xdr:nvSpPr>
      <xdr:spPr>
        <a:xfrm>
          <a:off x="18389111" y="95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48554</xdr:rowOff>
    </xdr:from>
    <xdr:to>
      <xdr:col>116</xdr:col>
      <xdr:colOff>63500</xdr:colOff>
      <xdr:row>72</xdr:row>
      <xdr:rowOff>76867</xdr:rowOff>
    </xdr:to>
    <xdr:cxnSp macro="">
      <xdr:nvCxnSpPr>
        <xdr:cNvPr id="871" name="直線コネクタ 870"/>
        <xdr:cNvCxnSpPr/>
      </xdr:nvCxnSpPr>
      <xdr:spPr>
        <a:xfrm>
          <a:off x="21323300" y="12392954"/>
          <a:ext cx="8382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48554</xdr:rowOff>
    </xdr:from>
    <xdr:to>
      <xdr:col>111</xdr:col>
      <xdr:colOff>177800</xdr:colOff>
      <xdr:row>72</xdr:row>
      <xdr:rowOff>142852</xdr:rowOff>
    </xdr:to>
    <xdr:cxnSp macro="">
      <xdr:nvCxnSpPr>
        <xdr:cNvPr id="874" name="直線コネクタ 873"/>
        <xdr:cNvCxnSpPr/>
      </xdr:nvCxnSpPr>
      <xdr:spPr>
        <a:xfrm flipV="1">
          <a:off x="20434300" y="12392954"/>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74239</xdr:rowOff>
    </xdr:from>
    <xdr:to>
      <xdr:col>107</xdr:col>
      <xdr:colOff>50800</xdr:colOff>
      <xdr:row>72</xdr:row>
      <xdr:rowOff>142852</xdr:rowOff>
    </xdr:to>
    <xdr:cxnSp macro="">
      <xdr:nvCxnSpPr>
        <xdr:cNvPr id="877" name="直線コネクタ 876"/>
        <xdr:cNvCxnSpPr/>
      </xdr:nvCxnSpPr>
      <xdr:spPr>
        <a:xfrm>
          <a:off x="19545300" y="12418639"/>
          <a:ext cx="889000" cy="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74239</xdr:rowOff>
    </xdr:from>
    <xdr:to>
      <xdr:col>102</xdr:col>
      <xdr:colOff>114300</xdr:colOff>
      <xdr:row>73</xdr:row>
      <xdr:rowOff>34136</xdr:rowOff>
    </xdr:to>
    <xdr:cxnSp macro="">
      <xdr:nvCxnSpPr>
        <xdr:cNvPr id="880" name="直線コネクタ 879"/>
        <xdr:cNvCxnSpPr/>
      </xdr:nvCxnSpPr>
      <xdr:spPr>
        <a:xfrm flipV="1">
          <a:off x="18656300" y="12418639"/>
          <a:ext cx="8890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26067</xdr:rowOff>
    </xdr:from>
    <xdr:to>
      <xdr:col>116</xdr:col>
      <xdr:colOff>114300</xdr:colOff>
      <xdr:row>72</xdr:row>
      <xdr:rowOff>127667</xdr:rowOff>
    </xdr:to>
    <xdr:sp macro="" textlink="">
      <xdr:nvSpPr>
        <xdr:cNvPr id="890" name="楕円 889"/>
        <xdr:cNvSpPr/>
      </xdr:nvSpPr>
      <xdr:spPr>
        <a:xfrm>
          <a:off x="22110700" y="1237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48944</xdr:rowOff>
    </xdr:from>
    <xdr:ext cx="534377" cy="259045"/>
    <xdr:sp macro="" textlink="">
      <xdr:nvSpPr>
        <xdr:cNvPr id="891" name="繰出金該当値テキスト"/>
        <xdr:cNvSpPr txBox="1"/>
      </xdr:nvSpPr>
      <xdr:spPr>
        <a:xfrm>
          <a:off x="22212300" y="122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169204</xdr:rowOff>
    </xdr:from>
    <xdr:to>
      <xdr:col>112</xdr:col>
      <xdr:colOff>38100</xdr:colOff>
      <xdr:row>72</xdr:row>
      <xdr:rowOff>99354</xdr:rowOff>
    </xdr:to>
    <xdr:sp macro="" textlink="">
      <xdr:nvSpPr>
        <xdr:cNvPr id="892" name="楕円 891"/>
        <xdr:cNvSpPr/>
      </xdr:nvSpPr>
      <xdr:spPr>
        <a:xfrm>
          <a:off x="21272500" y="1234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115881</xdr:rowOff>
    </xdr:from>
    <xdr:ext cx="534377" cy="259045"/>
    <xdr:sp macro="" textlink="">
      <xdr:nvSpPr>
        <xdr:cNvPr id="893" name="テキスト ボックス 892"/>
        <xdr:cNvSpPr txBox="1"/>
      </xdr:nvSpPr>
      <xdr:spPr>
        <a:xfrm>
          <a:off x="21056111" y="1211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92052</xdr:rowOff>
    </xdr:from>
    <xdr:to>
      <xdr:col>107</xdr:col>
      <xdr:colOff>101600</xdr:colOff>
      <xdr:row>73</xdr:row>
      <xdr:rowOff>22202</xdr:rowOff>
    </xdr:to>
    <xdr:sp macro="" textlink="">
      <xdr:nvSpPr>
        <xdr:cNvPr id="894" name="楕円 893"/>
        <xdr:cNvSpPr/>
      </xdr:nvSpPr>
      <xdr:spPr>
        <a:xfrm>
          <a:off x="20383500" y="12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38729</xdr:rowOff>
    </xdr:from>
    <xdr:ext cx="534377" cy="259045"/>
    <xdr:sp macro="" textlink="">
      <xdr:nvSpPr>
        <xdr:cNvPr id="895" name="テキスト ボックス 894"/>
        <xdr:cNvSpPr txBox="1"/>
      </xdr:nvSpPr>
      <xdr:spPr>
        <a:xfrm>
          <a:off x="20167111" y="1221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23439</xdr:rowOff>
    </xdr:from>
    <xdr:to>
      <xdr:col>102</xdr:col>
      <xdr:colOff>165100</xdr:colOff>
      <xdr:row>72</xdr:row>
      <xdr:rowOff>125039</xdr:rowOff>
    </xdr:to>
    <xdr:sp macro="" textlink="">
      <xdr:nvSpPr>
        <xdr:cNvPr id="896" name="楕円 895"/>
        <xdr:cNvSpPr/>
      </xdr:nvSpPr>
      <xdr:spPr>
        <a:xfrm>
          <a:off x="19494500" y="123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141566</xdr:rowOff>
    </xdr:from>
    <xdr:ext cx="534377" cy="259045"/>
    <xdr:sp macro="" textlink="">
      <xdr:nvSpPr>
        <xdr:cNvPr id="897" name="テキスト ボックス 896"/>
        <xdr:cNvSpPr txBox="1"/>
      </xdr:nvSpPr>
      <xdr:spPr>
        <a:xfrm>
          <a:off x="19278111" y="1214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154786</xdr:rowOff>
    </xdr:from>
    <xdr:to>
      <xdr:col>98</xdr:col>
      <xdr:colOff>38100</xdr:colOff>
      <xdr:row>73</xdr:row>
      <xdr:rowOff>84936</xdr:rowOff>
    </xdr:to>
    <xdr:sp macro="" textlink="">
      <xdr:nvSpPr>
        <xdr:cNvPr id="898" name="楕円 897"/>
        <xdr:cNvSpPr/>
      </xdr:nvSpPr>
      <xdr:spPr>
        <a:xfrm>
          <a:off x="18605500" y="124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101463</xdr:rowOff>
    </xdr:from>
    <xdr:ext cx="534377" cy="259045"/>
    <xdr:sp macro="" textlink="">
      <xdr:nvSpPr>
        <xdr:cNvPr id="899" name="テキスト ボックス 898"/>
        <xdr:cNvSpPr txBox="1"/>
      </xdr:nvSpPr>
      <xdr:spPr>
        <a:xfrm>
          <a:off x="18389111" y="122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1,037,813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143,688</a:t>
          </a:r>
          <a:r>
            <a:rPr kumimoji="1" lang="ja-JP" altLang="en-US" sz="1300">
              <a:latin typeface="ＭＳ Ｐゴシック" panose="020B0600070205080204" pitchFamily="50" charset="-128"/>
              <a:ea typeface="ＭＳ Ｐゴシック" panose="020B0600070205080204" pitchFamily="50" charset="-128"/>
            </a:rPr>
            <a:t>円で、令和３年度から</a:t>
          </a:r>
          <a:r>
            <a:rPr kumimoji="1" lang="en-US" altLang="ja-JP" sz="1300">
              <a:latin typeface="ＭＳ Ｐゴシック" panose="020B0600070205080204" pitchFamily="50" charset="-128"/>
              <a:ea typeface="ＭＳ Ｐゴシック" panose="020B0600070205080204" pitchFamily="50" charset="-128"/>
            </a:rPr>
            <a:t>7,903</a:t>
          </a:r>
          <a:r>
            <a:rPr kumimoji="1" lang="ja-JP" altLang="en-US" sz="1300">
              <a:latin typeface="ＭＳ Ｐゴシック" panose="020B0600070205080204" pitchFamily="50" charset="-128"/>
              <a:ea typeface="ＭＳ Ｐゴシック" panose="020B0600070205080204" pitchFamily="50" charset="-128"/>
            </a:rPr>
            <a:t>円の増加となっており、類似団体平均と比較しても依然として高い水準となっている。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203,297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10,905</a:t>
          </a:r>
          <a:r>
            <a:rPr kumimoji="1" lang="ja-JP" altLang="en-US" sz="1300">
              <a:latin typeface="ＭＳ Ｐゴシック" panose="020B0600070205080204" pitchFamily="50" charset="-128"/>
              <a:ea typeface="ＭＳ Ｐゴシック" panose="020B0600070205080204" pitchFamily="50" charset="-128"/>
            </a:rPr>
            <a:t>円増）となっており、増加の要因は新型コロナウイルス感染症対応としての事業者に対する経営支援金の支給などがあげられる。</a:t>
          </a:r>
        </a:p>
        <a:p>
          <a:r>
            <a:rPr kumimoji="1" lang="ja-JP" altLang="en-US" sz="1300">
              <a:latin typeface="ＭＳ Ｐゴシック" panose="020B0600070205080204" pitchFamily="50" charset="-128"/>
              <a:ea typeface="ＭＳ Ｐゴシック" panose="020B0600070205080204" pitchFamily="50" charset="-128"/>
            </a:rPr>
            <a:t>　一方、扶助費は、住民一人当たり</a:t>
          </a:r>
          <a:r>
            <a:rPr kumimoji="1" lang="en-US" altLang="ja-JP" sz="1300">
              <a:latin typeface="ＭＳ Ｐゴシック" panose="020B0600070205080204" pitchFamily="50" charset="-128"/>
              <a:ea typeface="ＭＳ Ｐゴシック" panose="020B0600070205080204" pitchFamily="50" charset="-128"/>
            </a:rPr>
            <a:t>131,151</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9,890</a:t>
          </a:r>
          <a:r>
            <a:rPr kumimoji="1" lang="ja-JP" altLang="en-US" sz="1300">
              <a:latin typeface="ＭＳ Ｐゴシック" panose="020B0600070205080204" pitchFamily="50" charset="-128"/>
              <a:ea typeface="ＭＳ Ｐゴシック" panose="020B0600070205080204" pitchFamily="50" charset="-128"/>
            </a:rPr>
            <a:t>円減）となっており、主な減少の要因は生活保護扶助費の減少があげられる。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94,848</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1,734</a:t>
          </a:r>
          <a:r>
            <a:rPr kumimoji="1" lang="ja-JP" altLang="en-US" sz="1300">
              <a:latin typeface="ＭＳ Ｐゴシック" panose="020B0600070205080204" pitchFamily="50" charset="-128"/>
              <a:ea typeface="ＭＳ Ｐゴシック" panose="020B0600070205080204" pitchFamily="50" charset="-128"/>
            </a:rPr>
            <a:t>円減）となっており、この項目についても類似団体平均と比較すると高い水準となっている。各企業会計及び特別会計において、各種料金等の適正化を検討するなど健全な財政基盤を確立することによ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11,976
11,957
865.04
12,653,233
12,428,853
224,380
6,189,801
10,795,029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99885</xdr:rowOff>
    </xdr:from>
    <xdr:to>
      <xdr:col>24</xdr:col>
      <xdr:colOff>63500</xdr:colOff>
      <xdr:row>32</xdr:row>
      <xdr:rowOff>119126</xdr:rowOff>
    </xdr:to>
    <xdr:cxnSp macro="">
      <xdr:nvCxnSpPr>
        <xdr:cNvPr id="61" name="直線コネクタ 60"/>
        <xdr:cNvCxnSpPr/>
      </xdr:nvCxnSpPr>
      <xdr:spPr>
        <a:xfrm>
          <a:off x="3797300" y="5586285"/>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99885</xdr:rowOff>
    </xdr:from>
    <xdr:to>
      <xdr:col>19</xdr:col>
      <xdr:colOff>177800</xdr:colOff>
      <xdr:row>32</xdr:row>
      <xdr:rowOff>115888</xdr:rowOff>
    </xdr:to>
    <xdr:cxnSp macro="">
      <xdr:nvCxnSpPr>
        <xdr:cNvPr id="64" name="直線コネクタ 63"/>
        <xdr:cNvCxnSpPr/>
      </xdr:nvCxnSpPr>
      <xdr:spPr>
        <a:xfrm flipV="1">
          <a:off x="2908300" y="558628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115888</xdr:rowOff>
    </xdr:from>
    <xdr:to>
      <xdr:col>15</xdr:col>
      <xdr:colOff>50800</xdr:colOff>
      <xdr:row>32</xdr:row>
      <xdr:rowOff>151702</xdr:rowOff>
    </xdr:to>
    <xdr:cxnSp macro="">
      <xdr:nvCxnSpPr>
        <xdr:cNvPr id="67" name="直線コネクタ 66"/>
        <xdr:cNvCxnSpPr/>
      </xdr:nvCxnSpPr>
      <xdr:spPr>
        <a:xfrm flipV="1">
          <a:off x="2019300" y="560228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105982</xdr:rowOff>
    </xdr:from>
    <xdr:to>
      <xdr:col>10</xdr:col>
      <xdr:colOff>114300</xdr:colOff>
      <xdr:row>32</xdr:row>
      <xdr:rowOff>151702</xdr:rowOff>
    </xdr:to>
    <xdr:cxnSp macro="">
      <xdr:nvCxnSpPr>
        <xdr:cNvPr id="70" name="直線コネクタ 69"/>
        <xdr:cNvCxnSpPr/>
      </xdr:nvCxnSpPr>
      <xdr:spPr>
        <a:xfrm>
          <a:off x="1130300" y="5592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68326</xdr:rowOff>
    </xdr:from>
    <xdr:to>
      <xdr:col>24</xdr:col>
      <xdr:colOff>114300</xdr:colOff>
      <xdr:row>32</xdr:row>
      <xdr:rowOff>169926</xdr:rowOff>
    </xdr:to>
    <xdr:sp macro="" textlink="">
      <xdr:nvSpPr>
        <xdr:cNvPr id="80" name="楕円 79"/>
        <xdr:cNvSpPr/>
      </xdr:nvSpPr>
      <xdr:spPr>
        <a:xfrm>
          <a:off x="45847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91203</xdr:rowOff>
    </xdr:from>
    <xdr:ext cx="469744" cy="259045"/>
    <xdr:sp macro="" textlink="">
      <xdr:nvSpPr>
        <xdr:cNvPr id="81" name="議会費該当値テキスト"/>
        <xdr:cNvSpPr txBox="1"/>
      </xdr:nvSpPr>
      <xdr:spPr>
        <a:xfrm>
          <a:off x="4686300"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49085</xdr:rowOff>
    </xdr:from>
    <xdr:to>
      <xdr:col>20</xdr:col>
      <xdr:colOff>38100</xdr:colOff>
      <xdr:row>32</xdr:row>
      <xdr:rowOff>150685</xdr:rowOff>
    </xdr:to>
    <xdr:sp macro="" textlink="">
      <xdr:nvSpPr>
        <xdr:cNvPr id="82" name="楕円 81"/>
        <xdr:cNvSpPr/>
      </xdr:nvSpPr>
      <xdr:spPr>
        <a:xfrm>
          <a:off x="3746500" y="55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167212</xdr:rowOff>
    </xdr:from>
    <xdr:ext cx="469744" cy="259045"/>
    <xdr:sp macro="" textlink="">
      <xdr:nvSpPr>
        <xdr:cNvPr id="83" name="テキスト ボックス 82"/>
        <xdr:cNvSpPr txBox="1"/>
      </xdr:nvSpPr>
      <xdr:spPr>
        <a:xfrm>
          <a:off x="3562428" y="53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65088</xdr:rowOff>
    </xdr:from>
    <xdr:to>
      <xdr:col>15</xdr:col>
      <xdr:colOff>101600</xdr:colOff>
      <xdr:row>32</xdr:row>
      <xdr:rowOff>166688</xdr:rowOff>
    </xdr:to>
    <xdr:sp macro="" textlink="">
      <xdr:nvSpPr>
        <xdr:cNvPr id="84" name="楕円 83"/>
        <xdr:cNvSpPr/>
      </xdr:nvSpPr>
      <xdr:spPr>
        <a:xfrm>
          <a:off x="2857500" y="55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11765</xdr:rowOff>
    </xdr:from>
    <xdr:ext cx="469744" cy="259045"/>
    <xdr:sp macro="" textlink="">
      <xdr:nvSpPr>
        <xdr:cNvPr id="85" name="テキスト ボックス 84"/>
        <xdr:cNvSpPr txBox="1"/>
      </xdr:nvSpPr>
      <xdr:spPr>
        <a:xfrm>
          <a:off x="2673428" y="53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100902</xdr:rowOff>
    </xdr:from>
    <xdr:to>
      <xdr:col>10</xdr:col>
      <xdr:colOff>165100</xdr:colOff>
      <xdr:row>33</xdr:row>
      <xdr:rowOff>31052</xdr:rowOff>
    </xdr:to>
    <xdr:sp macro="" textlink="">
      <xdr:nvSpPr>
        <xdr:cNvPr id="86" name="楕円 85"/>
        <xdr:cNvSpPr/>
      </xdr:nvSpPr>
      <xdr:spPr>
        <a:xfrm>
          <a:off x="1968500" y="55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47579</xdr:rowOff>
    </xdr:from>
    <xdr:ext cx="469744" cy="259045"/>
    <xdr:sp macro="" textlink="">
      <xdr:nvSpPr>
        <xdr:cNvPr id="87" name="テキスト ボックス 86"/>
        <xdr:cNvSpPr txBox="1"/>
      </xdr:nvSpPr>
      <xdr:spPr>
        <a:xfrm>
          <a:off x="1784428" y="536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55182</xdr:rowOff>
    </xdr:from>
    <xdr:to>
      <xdr:col>6</xdr:col>
      <xdr:colOff>38100</xdr:colOff>
      <xdr:row>32</xdr:row>
      <xdr:rowOff>156782</xdr:rowOff>
    </xdr:to>
    <xdr:sp macro="" textlink="">
      <xdr:nvSpPr>
        <xdr:cNvPr id="88" name="楕円 87"/>
        <xdr:cNvSpPr/>
      </xdr:nvSpPr>
      <xdr:spPr>
        <a:xfrm>
          <a:off x="1079500" y="55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1859</xdr:rowOff>
    </xdr:from>
    <xdr:ext cx="469744" cy="259045"/>
    <xdr:sp macro="" textlink="">
      <xdr:nvSpPr>
        <xdr:cNvPr id="89" name="テキスト ボックス 88"/>
        <xdr:cNvSpPr txBox="1"/>
      </xdr:nvSpPr>
      <xdr:spPr>
        <a:xfrm>
          <a:off x="895428" y="531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59625</xdr:rowOff>
    </xdr:from>
    <xdr:to>
      <xdr:col>24</xdr:col>
      <xdr:colOff>63500</xdr:colOff>
      <xdr:row>58</xdr:row>
      <xdr:rowOff>73393</xdr:rowOff>
    </xdr:to>
    <xdr:cxnSp macro="">
      <xdr:nvCxnSpPr>
        <xdr:cNvPr id="120" name="直線コネクタ 119"/>
        <xdr:cNvCxnSpPr/>
      </xdr:nvCxnSpPr>
      <xdr:spPr>
        <a:xfrm flipV="1">
          <a:off x="3797300" y="10003725"/>
          <a:ext cx="8382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22062</xdr:rowOff>
    </xdr:from>
    <xdr:to>
      <xdr:col>19</xdr:col>
      <xdr:colOff>177800</xdr:colOff>
      <xdr:row>58</xdr:row>
      <xdr:rowOff>73393</xdr:rowOff>
    </xdr:to>
    <xdr:cxnSp macro="">
      <xdr:nvCxnSpPr>
        <xdr:cNvPr id="123" name="直線コネクタ 122"/>
        <xdr:cNvCxnSpPr/>
      </xdr:nvCxnSpPr>
      <xdr:spPr>
        <a:xfrm>
          <a:off x="2908300" y="9966162"/>
          <a:ext cx="889000" cy="5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22062</xdr:rowOff>
    </xdr:from>
    <xdr:to>
      <xdr:col>15</xdr:col>
      <xdr:colOff>50800</xdr:colOff>
      <xdr:row>58</xdr:row>
      <xdr:rowOff>144153</xdr:rowOff>
    </xdr:to>
    <xdr:cxnSp macro="">
      <xdr:nvCxnSpPr>
        <xdr:cNvPr id="126" name="直線コネクタ 125"/>
        <xdr:cNvCxnSpPr/>
      </xdr:nvCxnSpPr>
      <xdr:spPr>
        <a:xfrm flipV="1">
          <a:off x="2019300" y="9966162"/>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144153</xdr:rowOff>
    </xdr:from>
    <xdr:to>
      <xdr:col>10</xdr:col>
      <xdr:colOff>114300</xdr:colOff>
      <xdr:row>59</xdr:row>
      <xdr:rowOff>7405</xdr:rowOff>
    </xdr:to>
    <xdr:cxnSp macro="">
      <xdr:nvCxnSpPr>
        <xdr:cNvPr id="129" name="直線コネクタ 128"/>
        <xdr:cNvCxnSpPr/>
      </xdr:nvCxnSpPr>
      <xdr:spPr>
        <a:xfrm flipV="1">
          <a:off x="1130300" y="10088253"/>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8825</xdr:rowOff>
    </xdr:from>
    <xdr:to>
      <xdr:col>24</xdr:col>
      <xdr:colOff>114300</xdr:colOff>
      <xdr:row>58</xdr:row>
      <xdr:rowOff>110425</xdr:rowOff>
    </xdr:to>
    <xdr:sp macro="" textlink="">
      <xdr:nvSpPr>
        <xdr:cNvPr id="139" name="楕円 138"/>
        <xdr:cNvSpPr/>
      </xdr:nvSpPr>
      <xdr:spPr>
        <a:xfrm>
          <a:off x="4584700" y="99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31702</xdr:rowOff>
    </xdr:from>
    <xdr:ext cx="599010" cy="259045"/>
    <xdr:sp macro="" textlink="">
      <xdr:nvSpPr>
        <xdr:cNvPr id="140" name="総務費該当値テキスト"/>
        <xdr:cNvSpPr txBox="1"/>
      </xdr:nvSpPr>
      <xdr:spPr>
        <a:xfrm>
          <a:off x="4686300" y="980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22593</xdr:rowOff>
    </xdr:from>
    <xdr:to>
      <xdr:col>20</xdr:col>
      <xdr:colOff>38100</xdr:colOff>
      <xdr:row>58</xdr:row>
      <xdr:rowOff>124193</xdr:rowOff>
    </xdr:to>
    <xdr:sp macro="" textlink="">
      <xdr:nvSpPr>
        <xdr:cNvPr id="141" name="楕円 140"/>
        <xdr:cNvSpPr/>
      </xdr:nvSpPr>
      <xdr:spPr>
        <a:xfrm>
          <a:off x="3746500" y="99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140720</xdr:rowOff>
    </xdr:from>
    <xdr:ext cx="599010" cy="259045"/>
    <xdr:sp macro="" textlink="">
      <xdr:nvSpPr>
        <xdr:cNvPr id="142" name="テキスト ボックス 141"/>
        <xdr:cNvSpPr txBox="1"/>
      </xdr:nvSpPr>
      <xdr:spPr>
        <a:xfrm>
          <a:off x="3497795" y="974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142712</xdr:rowOff>
    </xdr:from>
    <xdr:to>
      <xdr:col>15</xdr:col>
      <xdr:colOff>101600</xdr:colOff>
      <xdr:row>58</xdr:row>
      <xdr:rowOff>72862</xdr:rowOff>
    </xdr:to>
    <xdr:sp macro="" textlink="">
      <xdr:nvSpPr>
        <xdr:cNvPr id="143" name="楕円 142"/>
        <xdr:cNvSpPr/>
      </xdr:nvSpPr>
      <xdr:spPr>
        <a:xfrm>
          <a:off x="2857500" y="991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89389</xdr:rowOff>
    </xdr:from>
    <xdr:ext cx="599010" cy="259045"/>
    <xdr:sp macro="" textlink="">
      <xdr:nvSpPr>
        <xdr:cNvPr id="144" name="テキスト ボックス 143"/>
        <xdr:cNvSpPr txBox="1"/>
      </xdr:nvSpPr>
      <xdr:spPr>
        <a:xfrm>
          <a:off x="2608795" y="969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93353</xdr:rowOff>
    </xdr:from>
    <xdr:to>
      <xdr:col>10</xdr:col>
      <xdr:colOff>165100</xdr:colOff>
      <xdr:row>59</xdr:row>
      <xdr:rowOff>23503</xdr:rowOff>
    </xdr:to>
    <xdr:sp macro="" textlink="">
      <xdr:nvSpPr>
        <xdr:cNvPr id="145" name="楕円 144"/>
        <xdr:cNvSpPr/>
      </xdr:nvSpPr>
      <xdr:spPr>
        <a:xfrm>
          <a:off x="1968500" y="10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40030</xdr:rowOff>
    </xdr:from>
    <xdr:ext cx="599010" cy="259045"/>
    <xdr:sp macro="" textlink="">
      <xdr:nvSpPr>
        <xdr:cNvPr id="146" name="テキスト ボックス 145"/>
        <xdr:cNvSpPr txBox="1"/>
      </xdr:nvSpPr>
      <xdr:spPr>
        <a:xfrm>
          <a:off x="1719795" y="98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128055</xdr:rowOff>
    </xdr:from>
    <xdr:to>
      <xdr:col>6</xdr:col>
      <xdr:colOff>38100</xdr:colOff>
      <xdr:row>59</xdr:row>
      <xdr:rowOff>58205</xdr:rowOff>
    </xdr:to>
    <xdr:sp macro="" textlink="">
      <xdr:nvSpPr>
        <xdr:cNvPr id="147" name="楕円 146"/>
        <xdr:cNvSpPr/>
      </xdr:nvSpPr>
      <xdr:spPr>
        <a:xfrm>
          <a:off x="1079500" y="100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49332</xdr:rowOff>
    </xdr:from>
    <xdr:ext cx="534377" cy="259045"/>
    <xdr:sp macro="" textlink="">
      <xdr:nvSpPr>
        <xdr:cNvPr id="148" name="テキスト ボックス 147"/>
        <xdr:cNvSpPr txBox="1"/>
      </xdr:nvSpPr>
      <xdr:spPr>
        <a:xfrm>
          <a:off x="863111" y="101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22726</xdr:rowOff>
    </xdr:from>
    <xdr:to>
      <xdr:col>24</xdr:col>
      <xdr:colOff>63500</xdr:colOff>
      <xdr:row>74</xdr:row>
      <xdr:rowOff>40794</xdr:rowOff>
    </xdr:to>
    <xdr:cxnSp macro="">
      <xdr:nvCxnSpPr>
        <xdr:cNvPr id="176" name="直線コネクタ 175"/>
        <xdr:cNvCxnSpPr/>
      </xdr:nvCxnSpPr>
      <xdr:spPr>
        <a:xfrm>
          <a:off x="3797300" y="12710026"/>
          <a:ext cx="8382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22726</xdr:rowOff>
    </xdr:from>
    <xdr:to>
      <xdr:col>19</xdr:col>
      <xdr:colOff>177800</xdr:colOff>
      <xdr:row>75</xdr:row>
      <xdr:rowOff>38498</xdr:rowOff>
    </xdr:to>
    <xdr:cxnSp macro="">
      <xdr:nvCxnSpPr>
        <xdr:cNvPr id="179" name="直線コネクタ 178"/>
        <xdr:cNvCxnSpPr/>
      </xdr:nvCxnSpPr>
      <xdr:spPr>
        <a:xfrm flipV="1">
          <a:off x="2908300" y="12710026"/>
          <a:ext cx="889000" cy="18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38498</xdr:rowOff>
    </xdr:from>
    <xdr:to>
      <xdr:col>15</xdr:col>
      <xdr:colOff>50800</xdr:colOff>
      <xdr:row>75</xdr:row>
      <xdr:rowOff>50615</xdr:rowOff>
    </xdr:to>
    <xdr:cxnSp macro="">
      <xdr:nvCxnSpPr>
        <xdr:cNvPr id="182" name="直線コネクタ 181"/>
        <xdr:cNvCxnSpPr/>
      </xdr:nvCxnSpPr>
      <xdr:spPr>
        <a:xfrm flipV="1">
          <a:off x="2019300" y="12897248"/>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50615</xdr:rowOff>
    </xdr:from>
    <xdr:to>
      <xdr:col>10</xdr:col>
      <xdr:colOff>114300</xdr:colOff>
      <xdr:row>75</xdr:row>
      <xdr:rowOff>87675</xdr:rowOff>
    </xdr:to>
    <xdr:cxnSp macro="">
      <xdr:nvCxnSpPr>
        <xdr:cNvPr id="185" name="直線コネクタ 184"/>
        <xdr:cNvCxnSpPr/>
      </xdr:nvCxnSpPr>
      <xdr:spPr>
        <a:xfrm flipV="1">
          <a:off x="1130300" y="12909365"/>
          <a:ext cx="889000" cy="3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161444</xdr:rowOff>
    </xdr:from>
    <xdr:to>
      <xdr:col>24</xdr:col>
      <xdr:colOff>114300</xdr:colOff>
      <xdr:row>74</xdr:row>
      <xdr:rowOff>91594</xdr:rowOff>
    </xdr:to>
    <xdr:sp macro="" textlink="">
      <xdr:nvSpPr>
        <xdr:cNvPr id="195" name="楕円 194"/>
        <xdr:cNvSpPr/>
      </xdr:nvSpPr>
      <xdr:spPr>
        <a:xfrm>
          <a:off x="4584700" y="126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12871</xdr:rowOff>
    </xdr:from>
    <xdr:ext cx="599010" cy="259045"/>
    <xdr:sp macro="" textlink="">
      <xdr:nvSpPr>
        <xdr:cNvPr id="196" name="民生費該当値テキスト"/>
        <xdr:cNvSpPr txBox="1"/>
      </xdr:nvSpPr>
      <xdr:spPr>
        <a:xfrm>
          <a:off x="4686300" y="1252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143376</xdr:rowOff>
    </xdr:from>
    <xdr:to>
      <xdr:col>20</xdr:col>
      <xdr:colOff>38100</xdr:colOff>
      <xdr:row>74</xdr:row>
      <xdr:rowOff>73526</xdr:rowOff>
    </xdr:to>
    <xdr:sp macro="" textlink="">
      <xdr:nvSpPr>
        <xdr:cNvPr id="197" name="楕円 196"/>
        <xdr:cNvSpPr/>
      </xdr:nvSpPr>
      <xdr:spPr>
        <a:xfrm>
          <a:off x="3746500" y="126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90053</xdr:rowOff>
    </xdr:from>
    <xdr:ext cx="599010" cy="259045"/>
    <xdr:sp macro="" textlink="">
      <xdr:nvSpPr>
        <xdr:cNvPr id="198" name="テキスト ボックス 197"/>
        <xdr:cNvSpPr txBox="1"/>
      </xdr:nvSpPr>
      <xdr:spPr>
        <a:xfrm>
          <a:off x="3497795" y="1243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159148</xdr:rowOff>
    </xdr:from>
    <xdr:to>
      <xdr:col>15</xdr:col>
      <xdr:colOff>101600</xdr:colOff>
      <xdr:row>75</xdr:row>
      <xdr:rowOff>89298</xdr:rowOff>
    </xdr:to>
    <xdr:sp macro="" textlink="">
      <xdr:nvSpPr>
        <xdr:cNvPr id="199" name="楕円 198"/>
        <xdr:cNvSpPr/>
      </xdr:nvSpPr>
      <xdr:spPr>
        <a:xfrm>
          <a:off x="2857500" y="128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105825</xdr:rowOff>
    </xdr:from>
    <xdr:ext cx="599010" cy="259045"/>
    <xdr:sp macro="" textlink="">
      <xdr:nvSpPr>
        <xdr:cNvPr id="200" name="テキスト ボックス 199"/>
        <xdr:cNvSpPr txBox="1"/>
      </xdr:nvSpPr>
      <xdr:spPr>
        <a:xfrm>
          <a:off x="2608795" y="1262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171265</xdr:rowOff>
    </xdr:from>
    <xdr:to>
      <xdr:col>10</xdr:col>
      <xdr:colOff>165100</xdr:colOff>
      <xdr:row>75</xdr:row>
      <xdr:rowOff>101415</xdr:rowOff>
    </xdr:to>
    <xdr:sp macro="" textlink="">
      <xdr:nvSpPr>
        <xdr:cNvPr id="201" name="楕円 200"/>
        <xdr:cNvSpPr/>
      </xdr:nvSpPr>
      <xdr:spPr>
        <a:xfrm>
          <a:off x="1968500" y="128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117942</xdr:rowOff>
    </xdr:from>
    <xdr:ext cx="599010" cy="259045"/>
    <xdr:sp macro="" textlink="">
      <xdr:nvSpPr>
        <xdr:cNvPr id="202" name="テキスト ボックス 201"/>
        <xdr:cNvSpPr txBox="1"/>
      </xdr:nvSpPr>
      <xdr:spPr>
        <a:xfrm>
          <a:off x="1719795" y="1263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36875</xdr:rowOff>
    </xdr:from>
    <xdr:to>
      <xdr:col>6</xdr:col>
      <xdr:colOff>38100</xdr:colOff>
      <xdr:row>75</xdr:row>
      <xdr:rowOff>138475</xdr:rowOff>
    </xdr:to>
    <xdr:sp macro="" textlink="">
      <xdr:nvSpPr>
        <xdr:cNvPr id="203" name="楕円 202"/>
        <xdr:cNvSpPr/>
      </xdr:nvSpPr>
      <xdr:spPr>
        <a:xfrm>
          <a:off x="1079500" y="128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155002</xdr:rowOff>
    </xdr:from>
    <xdr:ext cx="599010" cy="259045"/>
    <xdr:sp macro="" textlink="">
      <xdr:nvSpPr>
        <xdr:cNvPr id="204" name="テキスト ボックス 203"/>
        <xdr:cNvSpPr txBox="1"/>
      </xdr:nvSpPr>
      <xdr:spPr>
        <a:xfrm>
          <a:off x="830795" y="1267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73710</xdr:rowOff>
    </xdr:from>
    <xdr:to>
      <xdr:col>24</xdr:col>
      <xdr:colOff>63500</xdr:colOff>
      <xdr:row>97</xdr:row>
      <xdr:rowOff>107735</xdr:rowOff>
    </xdr:to>
    <xdr:cxnSp macro="">
      <xdr:nvCxnSpPr>
        <xdr:cNvPr id="235" name="直線コネクタ 234"/>
        <xdr:cNvCxnSpPr/>
      </xdr:nvCxnSpPr>
      <xdr:spPr>
        <a:xfrm flipV="1">
          <a:off x="3797300" y="16704360"/>
          <a:ext cx="838200" cy="3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107735</xdr:rowOff>
    </xdr:from>
    <xdr:to>
      <xdr:col>19</xdr:col>
      <xdr:colOff>177800</xdr:colOff>
      <xdr:row>97</xdr:row>
      <xdr:rowOff>151946</xdr:rowOff>
    </xdr:to>
    <xdr:cxnSp macro="">
      <xdr:nvCxnSpPr>
        <xdr:cNvPr id="238" name="直線コネクタ 237"/>
        <xdr:cNvCxnSpPr/>
      </xdr:nvCxnSpPr>
      <xdr:spPr>
        <a:xfrm flipV="1">
          <a:off x="2908300" y="16738385"/>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151946</xdr:rowOff>
    </xdr:from>
    <xdr:to>
      <xdr:col>15</xdr:col>
      <xdr:colOff>50800</xdr:colOff>
      <xdr:row>97</xdr:row>
      <xdr:rowOff>153634</xdr:rowOff>
    </xdr:to>
    <xdr:cxnSp macro="">
      <xdr:nvCxnSpPr>
        <xdr:cNvPr id="241" name="直線コネクタ 240"/>
        <xdr:cNvCxnSpPr/>
      </xdr:nvCxnSpPr>
      <xdr:spPr>
        <a:xfrm flipV="1">
          <a:off x="2019300" y="16782596"/>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116446</xdr:rowOff>
    </xdr:from>
    <xdr:to>
      <xdr:col>10</xdr:col>
      <xdr:colOff>114300</xdr:colOff>
      <xdr:row>97</xdr:row>
      <xdr:rowOff>153634</xdr:rowOff>
    </xdr:to>
    <xdr:cxnSp macro="">
      <xdr:nvCxnSpPr>
        <xdr:cNvPr id="244" name="直線コネクタ 243"/>
        <xdr:cNvCxnSpPr/>
      </xdr:nvCxnSpPr>
      <xdr:spPr>
        <a:xfrm>
          <a:off x="1130300" y="16747096"/>
          <a:ext cx="889000" cy="3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22910</xdr:rowOff>
    </xdr:from>
    <xdr:to>
      <xdr:col>24</xdr:col>
      <xdr:colOff>114300</xdr:colOff>
      <xdr:row>97</xdr:row>
      <xdr:rowOff>124510</xdr:rowOff>
    </xdr:to>
    <xdr:sp macro="" textlink="">
      <xdr:nvSpPr>
        <xdr:cNvPr id="254" name="楕円 253"/>
        <xdr:cNvSpPr/>
      </xdr:nvSpPr>
      <xdr:spPr>
        <a:xfrm>
          <a:off x="4584700" y="166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45787</xdr:rowOff>
    </xdr:from>
    <xdr:ext cx="599010" cy="259045"/>
    <xdr:sp macro="" textlink="">
      <xdr:nvSpPr>
        <xdr:cNvPr id="255" name="衛生費該当値テキスト"/>
        <xdr:cNvSpPr txBox="1"/>
      </xdr:nvSpPr>
      <xdr:spPr>
        <a:xfrm>
          <a:off x="4686300" y="1650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56935</xdr:rowOff>
    </xdr:from>
    <xdr:to>
      <xdr:col>20</xdr:col>
      <xdr:colOff>38100</xdr:colOff>
      <xdr:row>97</xdr:row>
      <xdr:rowOff>158535</xdr:rowOff>
    </xdr:to>
    <xdr:sp macro="" textlink="">
      <xdr:nvSpPr>
        <xdr:cNvPr id="256" name="楕円 255"/>
        <xdr:cNvSpPr/>
      </xdr:nvSpPr>
      <xdr:spPr>
        <a:xfrm>
          <a:off x="3746500" y="166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3612</xdr:rowOff>
    </xdr:from>
    <xdr:ext cx="599010" cy="259045"/>
    <xdr:sp macro="" textlink="">
      <xdr:nvSpPr>
        <xdr:cNvPr id="257" name="テキスト ボックス 256"/>
        <xdr:cNvSpPr txBox="1"/>
      </xdr:nvSpPr>
      <xdr:spPr>
        <a:xfrm>
          <a:off x="3497795" y="1646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101146</xdr:rowOff>
    </xdr:from>
    <xdr:to>
      <xdr:col>15</xdr:col>
      <xdr:colOff>101600</xdr:colOff>
      <xdr:row>98</xdr:row>
      <xdr:rowOff>31296</xdr:rowOff>
    </xdr:to>
    <xdr:sp macro="" textlink="">
      <xdr:nvSpPr>
        <xdr:cNvPr id="258" name="楕円 257"/>
        <xdr:cNvSpPr/>
      </xdr:nvSpPr>
      <xdr:spPr>
        <a:xfrm>
          <a:off x="2857500" y="167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47823</xdr:rowOff>
    </xdr:from>
    <xdr:ext cx="534377" cy="259045"/>
    <xdr:sp macro="" textlink="">
      <xdr:nvSpPr>
        <xdr:cNvPr id="259" name="テキスト ボックス 258"/>
        <xdr:cNvSpPr txBox="1"/>
      </xdr:nvSpPr>
      <xdr:spPr>
        <a:xfrm>
          <a:off x="2641111" y="165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102834</xdr:rowOff>
    </xdr:from>
    <xdr:to>
      <xdr:col>10</xdr:col>
      <xdr:colOff>165100</xdr:colOff>
      <xdr:row>98</xdr:row>
      <xdr:rowOff>32984</xdr:rowOff>
    </xdr:to>
    <xdr:sp macro="" textlink="">
      <xdr:nvSpPr>
        <xdr:cNvPr id="260" name="楕円 259"/>
        <xdr:cNvSpPr/>
      </xdr:nvSpPr>
      <xdr:spPr>
        <a:xfrm>
          <a:off x="1968500" y="167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49511</xdr:rowOff>
    </xdr:from>
    <xdr:ext cx="534377" cy="259045"/>
    <xdr:sp macro="" textlink="">
      <xdr:nvSpPr>
        <xdr:cNvPr id="261" name="テキスト ボックス 260"/>
        <xdr:cNvSpPr txBox="1"/>
      </xdr:nvSpPr>
      <xdr:spPr>
        <a:xfrm>
          <a:off x="1752111" y="165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65646</xdr:rowOff>
    </xdr:from>
    <xdr:to>
      <xdr:col>6</xdr:col>
      <xdr:colOff>38100</xdr:colOff>
      <xdr:row>97</xdr:row>
      <xdr:rowOff>167246</xdr:rowOff>
    </xdr:to>
    <xdr:sp macro="" textlink="">
      <xdr:nvSpPr>
        <xdr:cNvPr id="262" name="楕円 261"/>
        <xdr:cNvSpPr/>
      </xdr:nvSpPr>
      <xdr:spPr>
        <a:xfrm>
          <a:off x="1079500" y="166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12323</xdr:rowOff>
    </xdr:from>
    <xdr:ext cx="534377" cy="259045"/>
    <xdr:sp macro="" textlink="">
      <xdr:nvSpPr>
        <xdr:cNvPr id="263" name="テキスト ボックス 262"/>
        <xdr:cNvSpPr txBox="1"/>
      </xdr:nvSpPr>
      <xdr:spPr>
        <a:xfrm>
          <a:off x="863111" y="164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111615</xdr:rowOff>
    </xdr:from>
    <xdr:to>
      <xdr:col>55</xdr:col>
      <xdr:colOff>0</xdr:colOff>
      <xdr:row>37</xdr:row>
      <xdr:rowOff>136761</xdr:rowOff>
    </xdr:to>
    <xdr:cxnSp macro="">
      <xdr:nvCxnSpPr>
        <xdr:cNvPr id="294" name="直線コネクタ 293"/>
        <xdr:cNvCxnSpPr/>
      </xdr:nvCxnSpPr>
      <xdr:spPr>
        <a:xfrm>
          <a:off x="9639300" y="6283815"/>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149171</xdr:rowOff>
    </xdr:from>
    <xdr:to>
      <xdr:col>50</xdr:col>
      <xdr:colOff>114300</xdr:colOff>
      <xdr:row>36</xdr:row>
      <xdr:rowOff>111615</xdr:rowOff>
    </xdr:to>
    <xdr:cxnSp macro="">
      <xdr:nvCxnSpPr>
        <xdr:cNvPr id="297" name="直線コネクタ 296"/>
        <xdr:cNvCxnSpPr/>
      </xdr:nvCxnSpPr>
      <xdr:spPr>
        <a:xfrm>
          <a:off x="8750300" y="614992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104430</xdr:rowOff>
    </xdr:from>
    <xdr:to>
      <xdr:col>45</xdr:col>
      <xdr:colOff>177800</xdr:colOff>
      <xdr:row>35</xdr:row>
      <xdr:rowOff>149171</xdr:rowOff>
    </xdr:to>
    <xdr:cxnSp macro="">
      <xdr:nvCxnSpPr>
        <xdr:cNvPr id="300" name="直線コネクタ 299"/>
        <xdr:cNvCxnSpPr/>
      </xdr:nvCxnSpPr>
      <xdr:spPr>
        <a:xfrm>
          <a:off x="7861300" y="6105180"/>
          <a:ext cx="889000" cy="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104430</xdr:rowOff>
    </xdr:from>
    <xdr:to>
      <xdr:col>41</xdr:col>
      <xdr:colOff>50800</xdr:colOff>
      <xdr:row>36</xdr:row>
      <xdr:rowOff>65895</xdr:rowOff>
    </xdr:to>
    <xdr:cxnSp macro="">
      <xdr:nvCxnSpPr>
        <xdr:cNvPr id="303" name="直線コネクタ 302"/>
        <xdr:cNvCxnSpPr/>
      </xdr:nvCxnSpPr>
      <xdr:spPr>
        <a:xfrm flipV="1">
          <a:off x="6972300" y="6105180"/>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85961</xdr:rowOff>
    </xdr:from>
    <xdr:to>
      <xdr:col>55</xdr:col>
      <xdr:colOff>50800</xdr:colOff>
      <xdr:row>38</xdr:row>
      <xdr:rowOff>16111</xdr:rowOff>
    </xdr:to>
    <xdr:sp macro="" textlink="">
      <xdr:nvSpPr>
        <xdr:cNvPr id="313" name="楕円 312"/>
        <xdr:cNvSpPr/>
      </xdr:nvSpPr>
      <xdr:spPr>
        <a:xfrm>
          <a:off x="10426700" y="64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108838</xdr:rowOff>
    </xdr:from>
    <xdr:ext cx="378565" cy="259045"/>
    <xdr:sp macro="" textlink="">
      <xdr:nvSpPr>
        <xdr:cNvPr id="314" name="労働費該当値テキスト"/>
        <xdr:cNvSpPr txBox="1"/>
      </xdr:nvSpPr>
      <xdr:spPr>
        <a:xfrm>
          <a:off x="10528300" y="628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60815</xdr:rowOff>
    </xdr:from>
    <xdr:to>
      <xdr:col>50</xdr:col>
      <xdr:colOff>165100</xdr:colOff>
      <xdr:row>36</xdr:row>
      <xdr:rowOff>162415</xdr:rowOff>
    </xdr:to>
    <xdr:sp macro="" textlink="">
      <xdr:nvSpPr>
        <xdr:cNvPr id="315" name="楕円 314"/>
        <xdr:cNvSpPr/>
      </xdr:nvSpPr>
      <xdr:spPr>
        <a:xfrm>
          <a:off x="9588500" y="62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7492</xdr:rowOff>
    </xdr:from>
    <xdr:ext cx="469744" cy="259045"/>
    <xdr:sp macro="" textlink="">
      <xdr:nvSpPr>
        <xdr:cNvPr id="316" name="テキスト ボックス 315"/>
        <xdr:cNvSpPr txBox="1"/>
      </xdr:nvSpPr>
      <xdr:spPr>
        <a:xfrm>
          <a:off x="9404428" y="600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98371</xdr:rowOff>
    </xdr:from>
    <xdr:to>
      <xdr:col>46</xdr:col>
      <xdr:colOff>38100</xdr:colOff>
      <xdr:row>36</xdr:row>
      <xdr:rowOff>28521</xdr:rowOff>
    </xdr:to>
    <xdr:sp macro="" textlink="">
      <xdr:nvSpPr>
        <xdr:cNvPr id="317" name="楕円 316"/>
        <xdr:cNvSpPr/>
      </xdr:nvSpPr>
      <xdr:spPr>
        <a:xfrm>
          <a:off x="8699500" y="60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45048</xdr:rowOff>
    </xdr:from>
    <xdr:ext cx="469744" cy="259045"/>
    <xdr:sp macro="" textlink="">
      <xdr:nvSpPr>
        <xdr:cNvPr id="318" name="テキスト ボックス 317"/>
        <xdr:cNvSpPr txBox="1"/>
      </xdr:nvSpPr>
      <xdr:spPr>
        <a:xfrm>
          <a:off x="851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53630</xdr:rowOff>
    </xdr:from>
    <xdr:to>
      <xdr:col>41</xdr:col>
      <xdr:colOff>101600</xdr:colOff>
      <xdr:row>35</xdr:row>
      <xdr:rowOff>155230</xdr:rowOff>
    </xdr:to>
    <xdr:sp macro="" textlink="">
      <xdr:nvSpPr>
        <xdr:cNvPr id="319" name="楕円 318"/>
        <xdr:cNvSpPr/>
      </xdr:nvSpPr>
      <xdr:spPr>
        <a:xfrm>
          <a:off x="7810500" y="60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307</xdr:rowOff>
    </xdr:from>
    <xdr:ext cx="469744" cy="259045"/>
    <xdr:sp macro="" textlink="">
      <xdr:nvSpPr>
        <xdr:cNvPr id="320" name="テキスト ボックス 319"/>
        <xdr:cNvSpPr txBox="1"/>
      </xdr:nvSpPr>
      <xdr:spPr>
        <a:xfrm>
          <a:off x="7626428" y="582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15095</xdr:rowOff>
    </xdr:from>
    <xdr:to>
      <xdr:col>36</xdr:col>
      <xdr:colOff>165100</xdr:colOff>
      <xdr:row>36</xdr:row>
      <xdr:rowOff>116695</xdr:rowOff>
    </xdr:to>
    <xdr:sp macro="" textlink="">
      <xdr:nvSpPr>
        <xdr:cNvPr id="321" name="楕円 320"/>
        <xdr:cNvSpPr/>
      </xdr:nvSpPr>
      <xdr:spPr>
        <a:xfrm>
          <a:off x="6921500" y="61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133222</xdr:rowOff>
    </xdr:from>
    <xdr:ext cx="469744" cy="259045"/>
    <xdr:sp macro="" textlink="">
      <xdr:nvSpPr>
        <xdr:cNvPr id="322" name="テキスト ボックス 321"/>
        <xdr:cNvSpPr txBox="1"/>
      </xdr:nvSpPr>
      <xdr:spPr>
        <a:xfrm>
          <a:off x="6737428" y="596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3890</xdr:rowOff>
    </xdr:from>
    <xdr:to>
      <xdr:col>55</xdr:col>
      <xdr:colOff>0</xdr:colOff>
      <xdr:row>57</xdr:row>
      <xdr:rowOff>45549</xdr:rowOff>
    </xdr:to>
    <xdr:cxnSp macro="">
      <xdr:nvCxnSpPr>
        <xdr:cNvPr id="353" name="直線コネクタ 352"/>
        <xdr:cNvCxnSpPr/>
      </xdr:nvCxnSpPr>
      <xdr:spPr>
        <a:xfrm flipV="1">
          <a:off x="9639300" y="9776540"/>
          <a:ext cx="838200" cy="4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45549</xdr:rowOff>
    </xdr:from>
    <xdr:to>
      <xdr:col>50</xdr:col>
      <xdr:colOff>114300</xdr:colOff>
      <xdr:row>57</xdr:row>
      <xdr:rowOff>54139</xdr:rowOff>
    </xdr:to>
    <xdr:cxnSp macro="">
      <xdr:nvCxnSpPr>
        <xdr:cNvPr id="356" name="直線コネクタ 355"/>
        <xdr:cNvCxnSpPr/>
      </xdr:nvCxnSpPr>
      <xdr:spPr>
        <a:xfrm flipV="1">
          <a:off x="8750300" y="9818199"/>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54139</xdr:rowOff>
    </xdr:from>
    <xdr:to>
      <xdr:col>45</xdr:col>
      <xdr:colOff>177800</xdr:colOff>
      <xdr:row>57</xdr:row>
      <xdr:rowOff>79883</xdr:rowOff>
    </xdr:to>
    <xdr:cxnSp macro="">
      <xdr:nvCxnSpPr>
        <xdr:cNvPr id="359" name="直線コネクタ 358"/>
        <xdr:cNvCxnSpPr/>
      </xdr:nvCxnSpPr>
      <xdr:spPr>
        <a:xfrm flipV="1">
          <a:off x="7861300" y="9826789"/>
          <a:ext cx="889000" cy="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68486</xdr:rowOff>
    </xdr:from>
    <xdr:to>
      <xdr:col>41</xdr:col>
      <xdr:colOff>50800</xdr:colOff>
      <xdr:row>57</xdr:row>
      <xdr:rowOff>79883</xdr:rowOff>
    </xdr:to>
    <xdr:cxnSp macro="">
      <xdr:nvCxnSpPr>
        <xdr:cNvPr id="362" name="直線コネクタ 361"/>
        <xdr:cNvCxnSpPr/>
      </xdr:nvCxnSpPr>
      <xdr:spPr>
        <a:xfrm>
          <a:off x="6972300" y="9841136"/>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124540</xdr:rowOff>
    </xdr:from>
    <xdr:to>
      <xdr:col>55</xdr:col>
      <xdr:colOff>50800</xdr:colOff>
      <xdr:row>57</xdr:row>
      <xdr:rowOff>54690</xdr:rowOff>
    </xdr:to>
    <xdr:sp macro="" textlink="">
      <xdr:nvSpPr>
        <xdr:cNvPr id="372" name="楕円 371"/>
        <xdr:cNvSpPr/>
      </xdr:nvSpPr>
      <xdr:spPr>
        <a:xfrm>
          <a:off x="10426700" y="97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147417</xdr:rowOff>
    </xdr:from>
    <xdr:ext cx="534377" cy="259045"/>
    <xdr:sp macro="" textlink="">
      <xdr:nvSpPr>
        <xdr:cNvPr id="373" name="農林水産業費該当値テキスト"/>
        <xdr:cNvSpPr txBox="1"/>
      </xdr:nvSpPr>
      <xdr:spPr>
        <a:xfrm>
          <a:off x="10528300" y="95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166199</xdr:rowOff>
    </xdr:from>
    <xdr:to>
      <xdr:col>50</xdr:col>
      <xdr:colOff>165100</xdr:colOff>
      <xdr:row>57</xdr:row>
      <xdr:rowOff>96349</xdr:rowOff>
    </xdr:to>
    <xdr:sp macro="" textlink="">
      <xdr:nvSpPr>
        <xdr:cNvPr id="374" name="楕円 373"/>
        <xdr:cNvSpPr/>
      </xdr:nvSpPr>
      <xdr:spPr>
        <a:xfrm>
          <a:off x="9588500" y="97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87476</xdr:rowOff>
    </xdr:from>
    <xdr:ext cx="534377" cy="259045"/>
    <xdr:sp macro="" textlink="">
      <xdr:nvSpPr>
        <xdr:cNvPr id="375" name="テキスト ボックス 374"/>
        <xdr:cNvSpPr txBox="1"/>
      </xdr:nvSpPr>
      <xdr:spPr>
        <a:xfrm>
          <a:off x="9372111" y="98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3339</xdr:rowOff>
    </xdr:from>
    <xdr:to>
      <xdr:col>46</xdr:col>
      <xdr:colOff>38100</xdr:colOff>
      <xdr:row>57</xdr:row>
      <xdr:rowOff>104939</xdr:rowOff>
    </xdr:to>
    <xdr:sp macro="" textlink="">
      <xdr:nvSpPr>
        <xdr:cNvPr id="376" name="楕円 375"/>
        <xdr:cNvSpPr/>
      </xdr:nvSpPr>
      <xdr:spPr>
        <a:xfrm>
          <a:off x="8699500" y="977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96066</xdr:rowOff>
    </xdr:from>
    <xdr:ext cx="534377" cy="259045"/>
    <xdr:sp macro="" textlink="">
      <xdr:nvSpPr>
        <xdr:cNvPr id="377" name="テキスト ボックス 376"/>
        <xdr:cNvSpPr txBox="1"/>
      </xdr:nvSpPr>
      <xdr:spPr>
        <a:xfrm>
          <a:off x="8483111" y="986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29083</xdr:rowOff>
    </xdr:from>
    <xdr:to>
      <xdr:col>41</xdr:col>
      <xdr:colOff>101600</xdr:colOff>
      <xdr:row>57</xdr:row>
      <xdr:rowOff>130683</xdr:rowOff>
    </xdr:to>
    <xdr:sp macro="" textlink="">
      <xdr:nvSpPr>
        <xdr:cNvPr id="378" name="楕円 377"/>
        <xdr:cNvSpPr/>
      </xdr:nvSpPr>
      <xdr:spPr>
        <a:xfrm>
          <a:off x="7810500" y="98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121810</xdr:rowOff>
    </xdr:from>
    <xdr:ext cx="534377" cy="259045"/>
    <xdr:sp macro="" textlink="">
      <xdr:nvSpPr>
        <xdr:cNvPr id="379" name="テキスト ボックス 378"/>
        <xdr:cNvSpPr txBox="1"/>
      </xdr:nvSpPr>
      <xdr:spPr>
        <a:xfrm>
          <a:off x="7594111" y="98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17686</xdr:rowOff>
    </xdr:from>
    <xdr:to>
      <xdr:col>36</xdr:col>
      <xdr:colOff>165100</xdr:colOff>
      <xdr:row>57</xdr:row>
      <xdr:rowOff>119286</xdr:rowOff>
    </xdr:to>
    <xdr:sp macro="" textlink="">
      <xdr:nvSpPr>
        <xdr:cNvPr id="380" name="楕円 379"/>
        <xdr:cNvSpPr/>
      </xdr:nvSpPr>
      <xdr:spPr>
        <a:xfrm>
          <a:off x="6921500" y="97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110413</xdr:rowOff>
    </xdr:from>
    <xdr:ext cx="534377" cy="259045"/>
    <xdr:sp macro="" textlink="">
      <xdr:nvSpPr>
        <xdr:cNvPr id="381" name="テキスト ボックス 380"/>
        <xdr:cNvSpPr txBox="1"/>
      </xdr:nvSpPr>
      <xdr:spPr>
        <a:xfrm>
          <a:off x="6705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52567</xdr:rowOff>
    </xdr:from>
    <xdr:to>
      <xdr:col>55</xdr:col>
      <xdr:colOff>0</xdr:colOff>
      <xdr:row>77</xdr:row>
      <xdr:rowOff>102772</xdr:rowOff>
    </xdr:to>
    <xdr:cxnSp macro="">
      <xdr:nvCxnSpPr>
        <xdr:cNvPr id="408" name="直線コネクタ 407"/>
        <xdr:cNvCxnSpPr/>
      </xdr:nvCxnSpPr>
      <xdr:spPr>
        <a:xfrm flipV="1">
          <a:off x="9639300" y="13254217"/>
          <a:ext cx="838200" cy="5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72149</xdr:rowOff>
    </xdr:from>
    <xdr:to>
      <xdr:col>50</xdr:col>
      <xdr:colOff>114300</xdr:colOff>
      <xdr:row>77</xdr:row>
      <xdr:rowOff>102772</xdr:rowOff>
    </xdr:to>
    <xdr:cxnSp macro="">
      <xdr:nvCxnSpPr>
        <xdr:cNvPr id="411" name="直線コネクタ 410"/>
        <xdr:cNvCxnSpPr/>
      </xdr:nvCxnSpPr>
      <xdr:spPr>
        <a:xfrm>
          <a:off x="8750300" y="13273799"/>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76442</xdr:rowOff>
    </xdr:from>
    <xdr:to>
      <xdr:col>45</xdr:col>
      <xdr:colOff>177800</xdr:colOff>
      <xdr:row>77</xdr:row>
      <xdr:rowOff>72149</xdr:rowOff>
    </xdr:to>
    <xdr:cxnSp macro="">
      <xdr:nvCxnSpPr>
        <xdr:cNvPr id="414" name="直線コネクタ 413"/>
        <xdr:cNvCxnSpPr/>
      </xdr:nvCxnSpPr>
      <xdr:spPr>
        <a:xfrm>
          <a:off x="7861300" y="13106642"/>
          <a:ext cx="889000" cy="1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76442</xdr:rowOff>
    </xdr:from>
    <xdr:to>
      <xdr:col>41</xdr:col>
      <xdr:colOff>50800</xdr:colOff>
      <xdr:row>77</xdr:row>
      <xdr:rowOff>43985</xdr:rowOff>
    </xdr:to>
    <xdr:cxnSp macro="">
      <xdr:nvCxnSpPr>
        <xdr:cNvPr id="417" name="直線コネクタ 416"/>
        <xdr:cNvCxnSpPr/>
      </xdr:nvCxnSpPr>
      <xdr:spPr>
        <a:xfrm flipV="1">
          <a:off x="6972300" y="13106642"/>
          <a:ext cx="889000" cy="1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1767</xdr:rowOff>
    </xdr:from>
    <xdr:to>
      <xdr:col>55</xdr:col>
      <xdr:colOff>50800</xdr:colOff>
      <xdr:row>77</xdr:row>
      <xdr:rowOff>103367</xdr:rowOff>
    </xdr:to>
    <xdr:sp macro="" textlink="">
      <xdr:nvSpPr>
        <xdr:cNvPr id="427" name="楕円 426"/>
        <xdr:cNvSpPr/>
      </xdr:nvSpPr>
      <xdr:spPr>
        <a:xfrm>
          <a:off x="10426700" y="132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24644</xdr:rowOff>
    </xdr:from>
    <xdr:ext cx="534377" cy="259045"/>
    <xdr:sp macro="" textlink="">
      <xdr:nvSpPr>
        <xdr:cNvPr id="428" name="商工費該当値テキスト"/>
        <xdr:cNvSpPr txBox="1"/>
      </xdr:nvSpPr>
      <xdr:spPr>
        <a:xfrm>
          <a:off x="10528300" y="13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51972</xdr:rowOff>
    </xdr:from>
    <xdr:to>
      <xdr:col>50</xdr:col>
      <xdr:colOff>165100</xdr:colOff>
      <xdr:row>77</xdr:row>
      <xdr:rowOff>153572</xdr:rowOff>
    </xdr:to>
    <xdr:sp macro="" textlink="">
      <xdr:nvSpPr>
        <xdr:cNvPr id="429" name="楕円 428"/>
        <xdr:cNvSpPr/>
      </xdr:nvSpPr>
      <xdr:spPr>
        <a:xfrm>
          <a:off x="9588500" y="132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170099</xdr:rowOff>
    </xdr:from>
    <xdr:ext cx="534377" cy="259045"/>
    <xdr:sp macro="" textlink="">
      <xdr:nvSpPr>
        <xdr:cNvPr id="430" name="テキスト ボックス 429"/>
        <xdr:cNvSpPr txBox="1"/>
      </xdr:nvSpPr>
      <xdr:spPr>
        <a:xfrm>
          <a:off x="9372111" y="130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21349</xdr:rowOff>
    </xdr:from>
    <xdr:to>
      <xdr:col>46</xdr:col>
      <xdr:colOff>38100</xdr:colOff>
      <xdr:row>77</xdr:row>
      <xdr:rowOff>122949</xdr:rowOff>
    </xdr:to>
    <xdr:sp macro="" textlink="">
      <xdr:nvSpPr>
        <xdr:cNvPr id="431" name="楕円 430"/>
        <xdr:cNvSpPr/>
      </xdr:nvSpPr>
      <xdr:spPr>
        <a:xfrm>
          <a:off x="8699500" y="132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139476</xdr:rowOff>
    </xdr:from>
    <xdr:ext cx="534377" cy="259045"/>
    <xdr:sp macro="" textlink="">
      <xdr:nvSpPr>
        <xdr:cNvPr id="432" name="テキスト ボックス 431"/>
        <xdr:cNvSpPr txBox="1"/>
      </xdr:nvSpPr>
      <xdr:spPr>
        <a:xfrm>
          <a:off x="8483111" y="129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25642</xdr:rowOff>
    </xdr:from>
    <xdr:to>
      <xdr:col>41</xdr:col>
      <xdr:colOff>101600</xdr:colOff>
      <xdr:row>76</xdr:row>
      <xdr:rowOff>127242</xdr:rowOff>
    </xdr:to>
    <xdr:sp macro="" textlink="">
      <xdr:nvSpPr>
        <xdr:cNvPr id="433" name="楕円 432"/>
        <xdr:cNvSpPr/>
      </xdr:nvSpPr>
      <xdr:spPr>
        <a:xfrm>
          <a:off x="7810500" y="130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143769</xdr:rowOff>
    </xdr:from>
    <xdr:ext cx="534377" cy="259045"/>
    <xdr:sp macro="" textlink="">
      <xdr:nvSpPr>
        <xdr:cNvPr id="434" name="テキスト ボックス 433"/>
        <xdr:cNvSpPr txBox="1"/>
      </xdr:nvSpPr>
      <xdr:spPr>
        <a:xfrm>
          <a:off x="7594111" y="128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164635</xdr:rowOff>
    </xdr:from>
    <xdr:to>
      <xdr:col>36</xdr:col>
      <xdr:colOff>165100</xdr:colOff>
      <xdr:row>77</xdr:row>
      <xdr:rowOff>94785</xdr:rowOff>
    </xdr:to>
    <xdr:sp macro="" textlink="">
      <xdr:nvSpPr>
        <xdr:cNvPr id="435" name="楕円 434"/>
        <xdr:cNvSpPr/>
      </xdr:nvSpPr>
      <xdr:spPr>
        <a:xfrm>
          <a:off x="6921500" y="131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111312</xdr:rowOff>
    </xdr:from>
    <xdr:ext cx="534377" cy="259045"/>
    <xdr:sp macro="" textlink="">
      <xdr:nvSpPr>
        <xdr:cNvPr id="436" name="テキスト ボックス 435"/>
        <xdr:cNvSpPr txBox="1"/>
      </xdr:nvSpPr>
      <xdr:spPr>
        <a:xfrm>
          <a:off x="6705111" y="129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95847</xdr:rowOff>
    </xdr:from>
    <xdr:to>
      <xdr:col>55</xdr:col>
      <xdr:colOff>0</xdr:colOff>
      <xdr:row>93</xdr:row>
      <xdr:rowOff>79826</xdr:rowOff>
    </xdr:to>
    <xdr:cxnSp macro="">
      <xdr:nvCxnSpPr>
        <xdr:cNvPr id="469" name="直線コネクタ 468"/>
        <xdr:cNvCxnSpPr/>
      </xdr:nvCxnSpPr>
      <xdr:spPr>
        <a:xfrm flipV="1">
          <a:off x="9639300" y="15526347"/>
          <a:ext cx="838200" cy="49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79826</xdr:rowOff>
    </xdr:from>
    <xdr:to>
      <xdr:col>50</xdr:col>
      <xdr:colOff>114300</xdr:colOff>
      <xdr:row>93</xdr:row>
      <xdr:rowOff>103667</xdr:rowOff>
    </xdr:to>
    <xdr:cxnSp macro="">
      <xdr:nvCxnSpPr>
        <xdr:cNvPr id="472" name="直線コネクタ 471"/>
        <xdr:cNvCxnSpPr/>
      </xdr:nvCxnSpPr>
      <xdr:spPr>
        <a:xfrm flipV="1">
          <a:off x="8750300" y="16024676"/>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103667</xdr:rowOff>
    </xdr:from>
    <xdr:to>
      <xdr:col>45</xdr:col>
      <xdr:colOff>177800</xdr:colOff>
      <xdr:row>94</xdr:row>
      <xdr:rowOff>107705</xdr:rowOff>
    </xdr:to>
    <xdr:cxnSp macro="">
      <xdr:nvCxnSpPr>
        <xdr:cNvPr id="475" name="直線コネクタ 474"/>
        <xdr:cNvCxnSpPr/>
      </xdr:nvCxnSpPr>
      <xdr:spPr>
        <a:xfrm flipV="1">
          <a:off x="7861300" y="16048517"/>
          <a:ext cx="889000" cy="1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46270</xdr:rowOff>
    </xdr:from>
    <xdr:to>
      <xdr:col>41</xdr:col>
      <xdr:colOff>50800</xdr:colOff>
      <xdr:row>94</xdr:row>
      <xdr:rowOff>107705</xdr:rowOff>
    </xdr:to>
    <xdr:cxnSp macro="">
      <xdr:nvCxnSpPr>
        <xdr:cNvPr id="478" name="直線コネクタ 477"/>
        <xdr:cNvCxnSpPr/>
      </xdr:nvCxnSpPr>
      <xdr:spPr>
        <a:xfrm>
          <a:off x="6972300" y="16162570"/>
          <a:ext cx="889000" cy="6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45047</xdr:rowOff>
    </xdr:from>
    <xdr:to>
      <xdr:col>55</xdr:col>
      <xdr:colOff>50800</xdr:colOff>
      <xdr:row>90</xdr:row>
      <xdr:rowOff>146647</xdr:rowOff>
    </xdr:to>
    <xdr:sp macro="" textlink="">
      <xdr:nvSpPr>
        <xdr:cNvPr id="488" name="楕円 487"/>
        <xdr:cNvSpPr/>
      </xdr:nvSpPr>
      <xdr:spPr>
        <a:xfrm>
          <a:off x="10426700" y="154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169524</xdr:rowOff>
    </xdr:from>
    <xdr:ext cx="599010" cy="259045"/>
    <xdr:sp macro="" textlink="">
      <xdr:nvSpPr>
        <xdr:cNvPr id="489" name="土木費該当値テキスト"/>
        <xdr:cNvSpPr txBox="1"/>
      </xdr:nvSpPr>
      <xdr:spPr>
        <a:xfrm>
          <a:off x="10528300" y="1542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29026</xdr:rowOff>
    </xdr:from>
    <xdr:to>
      <xdr:col>50</xdr:col>
      <xdr:colOff>165100</xdr:colOff>
      <xdr:row>93</xdr:row>
      <xdr:rowOff>130626</xdr:rowOff>
    </xdr:to>
    <xdr:sp macro="" textlink="">
      <xdr:nvSpPr>
        <xdr:cNvPr id="490" name="楕円 489"/>
        <xdr:cNvSpPr/>
      </xdr:nvSpPr>
      <xdr:spPr>
        <a:xfrm>
          <a:off x="9588500" y="159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147153</xdr:rowOff>
    </xdr:from>
    <xdr:ext cx="599010" cy="259045"/>
    <xdr:sp macro="" textlink="">
      <xdr:nvSpPr>
        <xdr:cNvPr id="491" name="テキスト ボックス 490"/>
        <xdr:cNvSpPr txBox="1"/>
      </xdr:nvSpPr>
      <xdr:spPr>
        <a:xfrm>
          <a:off x="9339795" y="1574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52867</xdr:rowOff>
    </xdr:from>
    <xdr:to>
      <xdr:col>46</xdr:col>
      <xdr:colOff>38100</xdr:colOff>
      <xdr:row>93</xdr:row>
      <xdr:rowOff>154467</xdr:rowOff>
    </xdr:to>
    <xdr:sp macro="" textlink="">
      <xdr:nvSpPr>
        <xdr:cNvPr id="492" name="楕円 491"/>
        <xdr:cNvSpPr/>
      </xdr:nvSpPr>
      <xdr:spPr>
        <a:xfrm>
          <a:off x="8699500" y="159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170994</xdr:rowOff>
    </xdr:from>
    <xdr:ext cx="599010" cy="259045"/>
    <xdr:sp macro="" textlink="">
      <xdr:nvSpPr>
        <xdr:cNvPr id="493" name="テキスト ボックス 492"/>
        <xdr:cNvSpPr txBox="1"/>
      </xdr:nvSpPr>
      <xdr:spPr>
        <a:xfrm>
          <a:off x="8450795" y="1577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56905</xdr:rowOff>
    </xdr:from>
    <xdr:to>
      <xdr:col>41</xdr:col>
      <xdr:colOff>101600</xdr:colOff>
      <xdr:row>94</xdr:row>
      <xdr:rowOff>158505</xdr:rowOff>
    </xdr:to>
    <xdr:sp macro="" textlink="">
      <xdr:nvSpPr>
        <xdr:cNvPr id="494" name="楕円 493"/>
        <xdr:cNvSpPr/>
      </xdr:nvSpPr>
      <xdr:spPr>
        <a:xfrm>
          <a:off x="7810500" y="161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3582</xdr:rowOff>
    </xdr:from>
    <xdr:ext cx="534377" cy="259045"/>
    <xdr:sp macro="" textlink="">
      <xdr:nvSpPr>
        <xdr:cNvPr id="495" name="テキスト ボックス 494"/>
        <xdr:cNvSpPr txBox="1"/>
      </xdr:nvSpPr>
      <xdr:spPr>
        <a:xfrm>
          <a:off x="7594111" y="1594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166920</xdr:rowOff>
    </xdr:from>
    <xdr:to>
      <xdr:col>36</xdr:col>
      <xdr:colOff>165100</xdr:colOff>
      <xdr:row>94</xdr:row>
      <xdr:rowOff>97070</xdr:rowOff>
    </xdr:to>
    <xdr:sp macro="" textlink="">
      <xdr:nvSpPr>
        <xdr:cNvPr id="496" name="楕円 495"/>
        <xdr:cNvSpPr/>
      </xdr:nvSpPr>
      <xdr:spPr>
        <a:xfrm>
          <a:off x="6921500" y="161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113597</xdr:rowOff>
    </xdr:from>
    <xdr:ext cx="534377" cy="259045"/>
    <xdr:sp macro="" textlink="">
      <xdr:nvSpPr>
        <xdr:cNvPr id="497" name="テキスト ボックス 496"/>
        <xdr:cNvSpPr txBox="1"/>
      </xdr:nvSpPr>
      <xdr:spPr>
        <a:xfrm>
          <a:off x="6705111" y="158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31896</xdr:rowOff>
    </xdr:from>
    <xdr:to>
      <xdr:col>85</xdr:col>
      <xdr:colOff>127000</xdr:colOff>
      <xdr:row>34</xdr:row>
      <xdr:rowOff>107944</xdr:rowOff>
    </xdr:to>
    <xdr:cxnSp macro="">
      <xdr:nvCxnSpPr>
        <xdr:cNvPr id="526" name="直線コネクタ 525"/>
        <xdr:cNvCxnSpPr/>
      </xdr:nvCxnSpPr>
      <xdr:spPr>
        <a:xfrm>
          <a:off x="15481300" y="5861196"/>
          <a:ext cx="8382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31896</xdr:rowOff>
    </xdr:from>
    <xdr:to>
      <xdr:col>81</xdr:col>
      <xdr:colOff>50800</xdr:colOff>
      <xdr:row>35</xdr:row>
      <xdr:rowOff>15608</xdr:rowOff>
    </xdr:to>
    <xdr:cxnSp macro="">
      <xdr:nvCxnSpPr>
        <xdr:cNvPr id="529" name="直線コネクタ 528"/>
        <xdr:cNvCxnSpPr/>
      </xdr:nvCxnSpPr>
      <xdr:spPr>
        <a:xfrm flipV="1">
          <a:off x="14592300" y="5861196"/>
          <a:ext cx="889000" cy="15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145358</xdr:rowOff>
    </xdr:from>
    <xdr:to>
      <xdr:col>76</xdr:col>
      <xdr:colOff>114300</xdr:colOff>
      <xdr:row>35</xdr:row>
      <xdr:rowOff>15608</xdr:rowOff>
    </xdr:to>
    <xdr:cxnSp macro="">
      <xdr:nvCxnSpPr>
        <xdr:cNvPr id="532" name="直線コネクタ 531"/>
        <xdr:cNvCxnSpPr/>
      </xdr:nvCxnSpPr>
      <xdr:spPr>
        <a:xfrm>
          <a:off x="13703300" y="5974658"/>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145358</xdr:rowOff>
    </xdr:from>
    <xdr:to>
      <xdr:col>71</xdr:col>
      <xdr:colOff>177800</xdr:colOff>
      <xdr:row>35</xdr:row>
      <xdr:rowOff>121</xdr:rowOff>
    </xdr:to>
    <xdr:cxnSp macro="">
      <xdr:nvCxnSpPr>
        <xdr:cNvPr id="535" name="直線コネクタ 534"/>
        <xdr:cNvCxnSpPr/>
      </xdr:nvCxnSpPr>
      <xdr:spPr>
        <a:xfrm flipV="1">
          <a:off x="12814300" y="5974658"/>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57144</xdr:rowOff>
    </xdr:from>
    <xdr:to>
      <xdr:col>85</xdr:col>
      <xdr:colOff>177800</xdr:colOff>
      <xdr:row>34</xdr:row>
      <xdr:rowOff>158744</xdr:rowOff>
    </xdr:to>
    <xdr:sp macro="" textlink="">
      <xdr:nvSpPr>
        <xdr:cNvPr id="545" name="楕円 544"/>
        <xdr:cNvSpPr/>
      </xdr:nvSpPr>
      <xdr:spPr>
        <a:xfrm>
          <a:off x="16268700" y="58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80021</xdr:rowOff>
    </xdr:from>
    <xdr:ext cx="534377" cy="259045"/>
    <xdr:sp macro="" textlink="">
      <xdr:nvSpPr>
        <xdr:cNvPr id="546" name="消防費該当値テキスト"/>
        <xdr:cNvSpPr txBox="1"/>
      </xdr:nvSpPr>
      <xdr:spPr>
        <a:xfrm>
          <a:off x="16370300" y="573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152546</xdr:rowOff>
    </xdr:from>
    <xdr:to>
      <xdr:col>81</xdr:col>
      <xdr:colOff>101600</xdr:colOff>
      <xdr:row>34</xdr:row>
      <xdr:rowOff>82696</xdr:rowOff>
    </xdr:to>
    <xdr:sp macro="" textlink="">
      <xdr:nvSpPr>
        <xdr:cNvPr id="547" name="楕円 546"/>
        <xdr:cNvSpPr/>
      </xdr:nvSpPr>
      <xdr:spPr>
        <a:xfrm>
          <a:off x="15430500" y="58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99223</xdr:rowOff>
    </xdr:from>
    <xdr:ext cx="534377" cy="259045"/>
    <xdr:sp macro="" textlink="">
      <xdr:nvSpPr>
        <xdr:cNvPr id="548" name="テキスト ボックス 547"/>
        <xdr:cNvSpPr txBox="1"/>
      </xdr:nvSpPr>
      <xdr:spPr>
        <a:xfrm>
          <a:off x="15214111" y="55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136258</xdr:rowOff>
    </xdr:from>
    <xdr:to>
      <xdr:col>76</xdr:col>
      <xdr:colOff>165100</xdr:colOff>
      <xdr:row>35</xdr:row>
      <xdr:rowOff>66408</xdr:rowOff>
    </xdr:to>
    <xdr:sp macro="" textlink="">
      <xdr:nvSpPr>
        <xdr:cNvPr id="549" name="楕円 548"/>
        <xdr:cNvSpPr/>
      </xdr:nvSpPr>
      <xdr:spPr>
        <a:xfrm>
          <a:off x="14541500" y="5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82935</xdr:rowOff>
    </xdr:from>
    <xdr:ext cx="534377" cy="259045"/>
    <xdr:sp macro="" textlink="">
      <xdr:nvSpPr>
        <xdr:cNvPr id="550" name="テキスト ボックス 549"/>
        <xdr:cNvSpPr txBox="1"/>
      </xdr:nvSpPr>
      <xdr:spPr>
        <a:xfrm>
          <a:off x="14325111" y="57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94558</xdr:rowOff>
    </xdr:from>
    <xdr:to>
      <xdr:col>72</xdr:col>
      <xdr:colOff>38100</xdr:colOff>
      <xdr:row>35</xdr:row>
      <xdr:rowOff>24708</xdr:rowOff>
    </xdr:to>
    <xdr:sp macro="" textlink="">
      <xdr:nvSpPr>
        <xdr:cNvPr id="551" name="楕円 550"/>
        <xdr:cNvSpPr/>
      </xdr:nvSpPr>
      <xdr:spPr>
        <a:xfrm>
          <a:off x="13652500" y="592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41235</xdr:rowOff>
    </xdr:from>
    <xdr:ext cx="534377" cy="259045"/>
    <xdr:sp macro="" textlink="">
      <xdr:nvSpPr>
        <xdr:cNvPr id="552" name="テキスト ボックス 551"/>
        <xdr:cNvSpPr txBox="1"/>
      </xdr:nvSpPr>
      <xdr:spPr>
        <a:xfrm>
          <a:off x="13436111" y="56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120771</xdr:rowOff>
    </xdr:from>
    <xdr:to>
      <xdr:col>67</xdr:col>
      <xdr:colOff>101600</xdr:colOff>
      <xdr:row>35</xdr:row>
      <xdr:rowOff>50921</xdr:rowOff>
    </xdr:to>
    <xdr:sp macro="" textlink="">
      <xdr:nvSpPr>
        <xdr:cNvPr id="553" name="楕円 552"/>
        <xdr:cNvSpPr/>
      </xdr:nvSpPr>
      <xdr:spPr>
        <a:xfrm>
          <a:off x="12763500" y="59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67448</xdr:rowOff>
    </xdr:from>
    <xdr:ext cx="534377" cy="259045"/>
    <xdr:sp macro="" textlink="">
      <xdr:nvSpPr>
        <xdr:cNvPr id="554" name="テキスト ボックス 553"/>
        <xdr:cNvSpPr txBox="1"/>
      </xdr:nvSpPr>
      <xdr:spPr>
        <a:xfrm>
          <a:off x="12547111" y="57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21971</xdr:rowOff>
    </xdr:from>
    <xdr:to>
      <xdr:col>85</xdr:col>
      <xdr:colOff>127000</xdr:colOff>
      <xdr:row>56</xdr:row>
      <xdr:rowOff>53696</xdr:rowOff>
    </xdr:to>
    <xdr:cxnSp macro="">
      <xdr:nvCxnSpPr>
        <xdr:cNvPr id="584" name="直線コネクタ 583"/>
        <xdr:cNvCxnSpPr/>
      </xdr:nvCxnSpPr>
      <xdr:spPr>
        <a:xfrm>
          <a:off x="15481300" y="9623171"/>
          <a:ext cx="8382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87388</xdr:rowOff>
    </xdr:from>
    <xdr:to>
      <xdr:col>81</xdr:col>
      <xdr:colOff>50800</xdr:colOff>
      <xdr:row>56</xdr:row>
      <xdr:rowOff>21971</xdr:rowOff>
    </xdr:to>
    <xdr:cxnSp macro="">
      <xdr:nvCxnSpPr>
        <xdr:cNvPr id="587" name="直線コネクタ 586"/>
        <xdr:cNvCxnSpPr/>
      </xdr:nvCxnSpPr>
      <xdr:spPr>
        <a:xfrm>
          <a:off x="14592300" y="9345688"/>
          <a:ext cx="889000" cy="27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87388</xdr:rowOff>
    </xdr:from>
    <xdr:to>
      <xdr:col>76</xdr:col>
      <xdr:colOff>114300</xdr:colOff>
      <xdr:row>56</xdr:row>
      <xdr:rowOff>115113</xdr:rowOff>
    </xdr:to>
    <xdr:cxnSp macro="">
      <xdr:nvCxnSpPr>
        <xdr:cNvPr id="590" name="直線コネクタ 589"/>
        <xdr:cNvCxnSpPr/>
      </xdr:nvCxnSpPr>
      <xdr:spPr>
        <a:xfrm flipV="1">
          <a:off x="13703300" y="9345688"/>
          <a:ext cx="889000" cy="37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115113</xdr:rowOff>
    </xdr:from>
    <xdr:to>
      <xdr:col>71</xdr:col>
      <xdr:colOff>177800</xdr:colOff>
      <xdr:row>56</xdr:row>
      <xdr:rowOff>145352</xdr:rowOff>
    </xdr:to>
    <xdr:cxnSp macro="">
      <xdr:nvCxnSpPr>
        <xdr:cNvPr id="593" name="直線コネクタ 592"/>
        <xdr:cNvCxnSpPr/>
      </xdr:nvCxnSpPr>
      <xdr:spPr>
        <a:xfrm flipV="1">
          <a:off x="12814300" y="9716313"/>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2896</xdr:rowOff>
    </xdr:from>
    <xdr:to>
      <xdr:col>85</xdr:col>
      <xdr:colOff>177800</xdr:colOff>
      <xdr:row>56</xdr:row>
      <xdr:rowOff>104496</xdr:rowOff>
    </xdr:to>
    <xdr:sp macro="" textlink="">
      <xdr:nvSpPr>
        <xdr:cNvPr id="603" name="楕円 602"/>
        <xdr:cNvSpPr/>
      </xdr:nvSpPr>
      <xdr:spPr>
        <a:xfrm>
          <a:off x="16268700" y="96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25773</xdr:rowOff>
    </xdr:from>
    <xdr:ext cx="534377" cy="259045"/>
    <xdr:sp macro="" textlink="">
      <xdr:nvSpPr>
        <xdr:cNvPr id="604" name="教育費該当値テキスト"/>
        <xdr:cNvSpPr txBox="1"/>
      </xdr:nvSpPr>
      <xdr:spPr>
        <a:xfrm>
          <a:off x="16370300" y="94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142621</xdr:rowOff>
    </xdr:from>
    <xdr:to>
      <xdr:col>81</xdr:col>
      <xdr:colOff>101600</xdr:colOff>
      <xdr:row>56</xdr:row>
      <xdr:rowOff>72771</xdr:rowOff>
    </xdr:to>
    <xdr:sp macro="" textlink="">
      <xdr:nvSpPr>
        <xdr:cNvPr id="605" name="楕円 604"/>
        <xdr:cNvSpPr/>
      </xdr:nvSpPr>
      <xdr:spPr>
        <a:xfrm>
          <a:off x="15430500" y="95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89298</xdr:rowOff>
    </xdr:from>
    <xdr:ext cx="534377" cy="259045"/>
    <xdr:sp macro="" textlink="">
      <xdr:nvSpPr>
        <xdr:cNvPr id="606" name="テキスト ボックス 605"/>
        <xdr:cNvSpPr txBox="1"/>
      </xdr:nvSpPr>
      <xdr:spPr>
        <a:xfrm>
          <a:off x="15214111" y="9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36588</xdr:rowOff>
    </xdr:from>
    <xdr:to>
      <xdr:col>76</xdr:col>
      <xdr:colOff>165100</xdr:colOff>
      <xdr:row>54</xdr:row>
      <xdr:rowOff>138188</xdr:rowOff>
    </xdr:to>
    <xdr:sp macro="" textlink="">
      <xdr:nvSpPr>
        <xdr:cNvPr id="607" name="楕円 606"/>
        <xdr:cNvSpPr/>
      </xdr:nvSpPr>
      <xdr:spPr>
        <a:xfrm>
          <a:off x="14541500" y="9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154715</xdr:rowOff>
    </xdr:from>
    <xdr:ext cx="534377" cy="259045"/>
    <xdr:sp macro="" textlink="">
      <xdr:nvSpPr>
        <xdr:cNvPr id="608" name="テキスト ボックス 607"/>
        <xdr:cNvSpPr txBox="1"/>
      </xdr:nvSpPr>
      <xdr:spPr>
        <a:xfrm>
          <a:off x="14325111" y="90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64313</xdr:rowOff>
    </xdr:from>
    <xdr:to>
      <xdr:col>72</xdr:col>
      <xdr:colOff>38100</xdr:colOff>
      <xdr:row>56</xdr:row>
      <xdr:rowOff>165913</xdr:rowOff>
    </xdr:to>
    <xdr:sp macro="" textlink="">
      <xdr:nvSpPr>
        <xdr:cNvPr id="609" name="楕円 608"/>
        <xdr:cNvSpPr/>
      </xdr:nvSpPr>
      <xdr:spPr>
        <a:xfrm>
          <a:off x="13652500" y="96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157040</xdr:rowOff>
    </xdr:from>
    <xdr:ext cx="534377" cy="259045"/>
    <xdr:sp macro="" textlink="">
      <xdr:nvSpPr>
        <xdr:cNvPr id="610" name="テキスト ボックス 609"/>
        <xdr:cNvSpPr txBox="1"/>
      </xdr:nvSpPr>
      <xdr:spPr>
        <a:xfrm>
          <a:off x="13436111" y="97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94552</xdr:rowOff>
    </xdr:from>
    <xdr:to>
      <xdr:col>67</xdr:col>
      <xdr:colOff>101600</xdr:colOff>
      <xdr:row>57</xdr:row>
      <xdr:rowOff>24702</xdr:rowOff>
    </xdr:to>
    <xdr:sp macro="" textlink="">
      <xdr:nvSpPr>
        <xdr:cNvPr id="611" name="楕円 610"/>
        <xdr:cNvSpPr/>
      </xdr:nvSpPr>
      <xdr:spPr>
        <a:xfrm>
          <a:off x="12763500" y="96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41229</xdr:rowOff>
    </xdr:from>
    <xdr:ext cx="534377" cy="259045"/>
    <xdr:sp macro="" textlink="">
      <xdr:nvSpPr>
        <xdr:cNvPr id="612" name="テキスト ボックス 611"/>
        <xdr:cNvSpPr txBox="1"/>
      </xdr:nvSpPr>
      <xdr:spPr>
        <a:xfrm>
          <a:off x="12547111" y="94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89016</xdr:rowOff>
    </xdr:from>
    <xdr:to>
      <xdr:col>71</xdr:col>
      <xdr:colOff>177800</xdr:colOff>
      <xdr:row>79</xdr:row>
      <xdr:rowOff>98879</xdr:rowOff>
    </xdr:to>
    <xdr:cxnSp macro="">
      <xdr:nvCxnSpPr>
        <xdr:cNvPr id="652" name="直線コネクタ 651"/>
        <xdr:cNvCxnSpPr/>
      </xdr:nvCxnSpPr>
      <xdr:spPr>
        <a:xfrm>
          <a:off x="12814300" y="13633566"/>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38216</xdr:rowOff>
    </xdr:from>
    <xdr:to>
      <xdr:col>67</xdr:col>
      <xdr:colOff>101600</xdr:colOff>
      <xdr:row>79</xdr:row>
      <xdr:rowOff>139816</xdr:rowOff>
    </xdr:to>
    <xdr:sp macro="" textlink="">
      <xdr:nvSpPr>
        <xdr:cNvPr id="670" name="楕円 669"/>
        <xdr:cNvSpPr/>
      </xdr:nvSpPr>
      <xdr:spPr>
        <a:xfrm>
          <a:off x="12763500" y="135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130943</xdr:rowOff>
    </xdr:from>
    <xdr:ext cx="378565" cy="259045"/>
    <xdr:sp macro="" textlink="">
      <xdr:nvSpPr>
        <xdr:cNvPr id="671" name="テキスト ボックス 670"/>
        <xdr:cNvSpPr txBox="1"/>
      </xdr:nvSpPr>
      <xdr:spPr>
        <a:xfrm>
          <a:off x="12625017" y="1367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21330</xdr:rowOff>
    </xdr:from>
    <xdr:to>
      <xdr:col>85</xdr:col>
      <xdr:colOff>127000</xdr:colOff>
      <xdr:row>98</xdr:row>
      <xdr:rowOff>40168</xdr:rowOff>
    </xdr:to>
    <xdr:cxnSp macro="">
      <xdr:nvCxnSpPr>
        <xdr:cNvPr id="702" name="直線コネクタ 701"/>
        <xdr:cNvCxnSpPr/>
      </xdr:nvCxnSpPr>
      <xdr:spPr>
        <a:xfrm flipV="1">
          <a:off x="15481300" y="16823430"/>
          <a:ext cx="8382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40168</xdr:rowOff>
    </xdr:from>
    <xdr:to>
      <xdr:col>81</xdr:col>
      <xdr:colOff>50800</xdr:colOff>
      <xdr:row>98</xdr:row>
      <xdr:rowOff>58744</xdr:rowOff>
    </xdr:to>
    <xdr:cxnSp macro="">
      <xdr:nvCxnSpPr>
        <xdr:cNvPr id="705" name="直線コネクタ 704"/>
        <xdr:cNvCxnSpPr/>
      </xdr:nvCxnSpPr>
      <xdr:spPr>
        <a:xfrm flipV="1">
          <a:off x="14592300" y="16842268"/>
          <a:ext cx="889000" cy="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54612</xdr:rowOff>
    </xdr:from>
    <xdr:to>
      <xdr:col>76</xdr:col>
      <xdr:colOff>114300</xdr:colOff>
      <xdr:row>98</xdr:row>
      <xdr:rowOff>58744</xdr:rowOff>
    </xdr:to>
    <xdr:cxnSp macro="">
      <xdr:nvCxnSpPr>
        <xdr:cNvPr id="708" name="直線コネクタ 707"/>
        <xdr:cNvCxnSpPr/>
      </xdr:nvCxnSpPr>
      <xdr:spPr>
        <a:xfrm>
          <a:off x="13703300" y="16856712"/>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54612</xdr:rowOff>
    </xdr:from>
    <xdr:to>
      <xdr:col>71</xdr:col>
      <xdr:colOff>177800</xdr:colOff>
      <xdr:row>98</xdr:row>
      <xdr:rowOff>59134</xdr:rowOff>
    </xdr:to>
    <xdr:cxnSp macro="">
      <xdr:nvCxnSpPr>
        <xdr:cNvPr id="711" name="直線コネクタ 710"/>
        <xdr:cNvCxnSpPr/>
      </xdr:nvCxnSpPr>
      <xdr:spPr>
        <a:xfrm flipV="1">
          <a:off x="12814300" y="16856712"/>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141980</xdr:rowOff>
    </xdr:from>
    <xdr:to>
      <xdr:col>85</xdr:col>
      <xdr:colOff>177800</xdr:colOff>
      <xdr:row>98</xdr:row>
      <xdr:rowOff>72130</xdr:rowOff>
    </xdr:to>
    <xdr:sp macro="" textlink="">
      <xdr:nvSpPr>
        <xdr:cNvPr id="721" name="楕円 720"/>
        <xdr:cNvSpPr/>
      </xdr:nvSpPr>
      <xdr:spPr>
        <a:xfrm>
          <a:off x="16268700" y="167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120407</xdr:rowOff>
    </xdr:from>
    <xdr:ext cx="534377" cy="259045"/>
    <xdr:sp macro="" textlink="">
      <xdr:nvSpPr>
        <xdr:cNvPr id="722" name="公債費該当値テキスト"/>
        <xdr:cNvSpPr txBox="1"/>
      </xdr:nvSpPr>
      <xdr:spPr>
        <a:xfrm>
          <a:off x="16370300" y="167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160818</xdr:rowOff>
    </xdr:from>
    <xdr:to>
      <xdr:col>81</xdr:col>
      <xdr:colOff>101600</xdr:colOff>
      <xdr:row>98</xdr:row>
      <xdr:rowOff>90968</xdr:rowOff>
    </xdr:to>
    <xdr:sp macro="" textlink="">
      <xdr:nvSpPr>
        <xdr:cNvPr id="723" name="楕円 722"/>
        <xdr:cNvSpPr/>
      </xdr:nvSpPr>
      <xdr:spPr>
        <a:xfrm>
          <a:off x="15430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82095</xdr:rowOff>
    </xdr:from>
    <xdr:ext cx="534377" cy="259045"/>
    <xdr:sp macro="" textlink="">
      <xdr:nvSpPr>
        <xdr:cNvPr id="724" name="テキスト ボックス 723"/>
        <xdr:cNvSpPr txBox="1"/>
      </xdr:nvSpPr>
      <xdr:spPr>
        <a:xfrm>
          <a:off x="15214111" y="1688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7944</xdr:rowOff>
    </xdr:from>
    <xdr:to>
      <xdr:col>76</xdr:col>
      <xdr:colOff>165100</xdr:colOff>
      <xdr:row>98</xdr:row>
      <xdr:rowOff>109544</xdr:rowOff>
    </xdr:to>
    <xdr:sp macro="" textlink="">
      <xdr:nvSpPr>
        <xdr:cNvPr id="725" name="楕円 724"/>
        <xdr:cNvSpPr/>
      </xdr:nvSpPr>
      <xdr:spPr>
        <a:xfrm>
          <a:off x="14541500" y="168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100671</xdr:rowOff>
    </xdr:from>
    <xdr:ext cx="534377" cy="259045"/>
    <xdr:sp macro="" textlink="">
      <xdr:nvSpPr>
        <xdr:cNvPr id="726" name="テキスト ボックス 725"/>
        <xdr:cNvSpPr txBox="1"/>
      </xdr:nvSpPr>
      <xdr:spPr>
        <a:xfrm>
          <a:off x="14325111" y="169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3812</xdr:rowOff>
    </xdr:from>
    <xdr:to>
      <xdr:col>72</xdr:col>
      <xdr:colOff>38100</xdr:colOff>
      <xdr:row>98</xdr:row>
      <xdr:rowOff>105412</xdr:rowOff>
    </xdr:to>
    <xdr:sp macro="" textlink="">
      <xdr:nvSpPr>
        <xdr:cNvPr id="727" name="楕円 726"/>
        <xdr:cNvSpPr/>
      </xdr:nvSpPr>
      <xdr:spPr>
        <a:xfrm>
          <a:off x="13652500" y="168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96539</xdr:rowOff>
    </xdr:from>
    <xdr:ext cx="534377" cy="259045"/>
    <xdr:sp macro="" textlink="">
      <xdr:nvSpPr>
        <xdr:cNvPr id="728" name="テキスト ボックス 727"/>
        <xdr:cNvSpPr txBox="1"/>
      </xdr:nvSpPr>
      <xdr:spPr>
        <a:xfrm>
          <a:off x="13436111" y="168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8334</xdr:rowOff>
    </xdr:from>
    <xdr:to>
      <xdr:col>67</xdr:col>
      <xdr:colOff>101600</xdr:colOff>
      <xdr:row>98</xdr:row>
      <xdr:rowOff>109934</xdr:rowOff>
    </xdr:to>
    <xdr:sp macro="" textlink="">
      <xdr:nvSpPr>
        <xdr:cNvPr id="729" name="楕円 728"/>
        <xdr:cNvSpPr/>
      </xdr:nvSpPr>
      <xdr:spPr>
        <a:xfrm>
          <a:off x="12763500" y="168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101061</xdr:rowOff>
    </xdr:from>
    <xdr:ext cx="534377" cy="259045"/>
    <xdr:sp macro="" textlink="">
      <xdr:nvSpPr>
        <xdr:cNvPr id="730" name="テキスト ボックス 729"/>
        <xdr:cNvSpPr txBox="1"/>
      </xdr:nvSpPr>
      <xdr:spPr>
        <a:xfrm>
          <a:off x="12547111" y="169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目的別歳出の主な構成項目である総務費は、住民一人当たり</a:t>
          </a:r>
          <a:r>
            <a:rPr kumimoji="1" lang="en-US" altLang="ja-JP" sz="1300">
              <a:latin typeface="ＭＳ Ｐゴシック" panose="020B0600070205080204" pitchFamily="50" charset="-128"/>
              <a:ea typeface="ＭＳ Ｐゴシック" panose="020B0600070205080204" pitchFamily="50" charset="-128"/>
            </a:rPr>
            <a:t>193,560</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12,648</a:t>
          </a:r>
          <a:r>
            <a:rPr kumimoji="1" lang="ja-JP" altLang="en-US" sz="1300">
              <a:latin typeface="ＭＳ Ｐゴシック" panose="020B0600070205080204" pitchFamily="50" charset="-128"/>
              <a:ea typeface="ＭＳ Ｐゴシック" panose="020B0600070205080204" pitchFamily="50" charset="-128"/>
            </a:rPr>
            <a:t>円増）となっており、増加の要因は、光ファイバ整備事業や、原油価格・物価高騰等総合緊急対策事業としての給付事業があげられる。</a:t>
          </a:r>
        </a:p>
        <a:p>
          <a:r>
            <a:rPr kumimoji="1" lang="ja-JP" altLang="en-US" sz="1300">
              <a:latin typeface="ＭＳ Ｐゴシック" panose="020B0600070205080204" pitchFamily="50" charset="-128"/>
              <a:ea typeface="ＭＳ Ｐゴシック" panose="020B0600070205080204" pitchFamily="50" charset="-128"/>
            </a:rPr>
            <a:t>　一方、民生費は、住民一人当たり</a:t>
          </a:r>
          <a:r>
            <a:rPr kumimoji="1" lang="en-US" altLang="ja-JP" sz="1300">
              <a:latin typeface="ＭＳ Ｐゴシック" panose="020B0600070205080204" pitchFamily="50" charset="-128"/>
              <a:ea typeface="ＭＳ Ｐゴシック" panose="020B0600070205080204" pitchFamily="50" charset="-128"/>
            </a:rPr>
            <a:t>271,633</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3,952</a:t>
          </a:r>
          <a:r>
            <a:rPr kumimoji="1" lang="ja-JP" altLang="en-US" sz="1300">
              <a:latin typeface="ＭＳ Ｐゴシック" panose="020B0600070205080204" pitchFamily="50" charset="-128"/>
              <a:ea typeface="ＭＳ Ｐゴシック" panose="020B0600070205080204" pitchFamily="50" charset="-128"/>
            </a:rPr>
            <a:t>円減）となっており、減少の要因は、生活保護扶助費の減少があげられる。</a:t>
          </a:r>
        </a:p>
        <a:p>
          <a:r>
            <a:rPr kumimoji="1" lang="ja-JP" altLang="en-US" sz="1300">
              <a:latin typeface="ＭＳ Ｐゴシック" panose="020B0600070205080204" pitchFamily="50" charset="-128"/>
              <a:ea typeface="ＭＳ Ｐゴシック" panose="020B0600070205080204" pitchFamily="50" charset="-128"/>
            </a:rPr>
            <a:t>　ほぼ全ての項目において、類似団体平均を超える水準となっていることから、収支均衡型の財政運営のため、より一層の歳入の確保、歳出の削減に努め、将来に渡り持続可能な財政基盤の構築を図る。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口減少や少子高齢化に加え、地域経済の低迷による市税等の減収に伴い、依然として厳しい財政状況にあるが、コロナ禍の影響により事務事業の縮小・中止など支出が抑制されたことや特定目的基金の繰入などにより一定の実質収支が確保された。</a:t>
          </a:r>
        </a:p>
        <a:p>
          <a:r>
            <a:rPr kumimoji="1" lang="ja-JP" altLang="en-US" sz="1400">
              <a:latin typeface="ＭＳ ゴシック" pitchFamily="49" charset="-128"/>
              <a:ea typeface="ＭＳ ゴシック" pitchFamily="49" charset="-128"/>
            </a:rPr>
            <a:t>　今後も、より一層の歳入の確保、歳出の削減に努め、将来にわたり持続可能な収支均衡型の財政構造の構築を図る。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病院事業会計においても赤字が発生せず、連結実質赤字比率も発生しなかったが、平成２９年度に策定した経営改革プランに基づき、今後も経営状況の改善を図るとともに、本市全体の財政状況安定のため一般会計からの経営支援補助金についても縮減を図る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　表中「その他会計（赤字）」には、令和３年度以前の市立芦別病院事業会計分が分類されている。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L6" sqref="L6:V8"/>
    </sheetView>
  </sheetViews>
  <sheetFormatPr defaultColWidth="0" defaultRowHeight="10.8" zeroHeight="1"/>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12653233</v>
      </c>
      <c r="BO4" s="415"/>
      <c r="BP4" s="415"/>
      <c r="BQ4" s="415"/>
      <c r="BR4" s="415"/>
      <c r="BS4" s="415"/>
      <c r="BT4" s="415"/>
      <c r="BU4" s="416"/>
      <c r="BV4" s="414">
        <v>12332531</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3.6</v>
      </c>
      <c r="CU4" s="589"/>
      <c r="CV4" s="589"/>
      <c r="CW4" s="589"/>
      <c r="CX4" s="589"/>
      <c r="CY4" s="589"/>
      <c r="CZ4" s="589"/>
      <c r="DA4" s="590"/>
      <c r="DB4" s="588">
        <v>5</v>
      </c>
      <c r="DC4" s="589"/>
      <c r="DD4" s="589"/>
      <c r="DE4" s="589"/>
      <c r="DF4" s="589"/>
      <c r="DG4" s="589"/>
      <c r="DH4" s="589"/>
      <c r="DI4" s="590"/>
    </row>
    <row r="5" spans="1:119" ht="18.75" customHeight="1">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12428853</v>
      </c>
      <c r="BO5" s="420"/>
      <c r="BP5" s="420"/>
      <c r="BQ5" s="420"/>
      <c r="BR5" s="420"/>
      <c r="BS5" s="420"/>
      <c r="BT5" s="420"/>
      <c r="BU5" s="421"/>
      <c r="BV5" s="419">
        <v>11845807</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90.9</v>
      </c>
      <c r="CU5" s="390"/>
      <c r="CV5" s="390"/>
      <c r="CW5" s="390"/>
      <c r="CX5" s="390"/>
      <c r="CY5" s="390"/>
      <c r="CZ5" s="390"/>
      <c r="DA5" s="391"/>
      <c r="DB5" s="389">
        <v>92.2</v>
      </c>
      <c r="DC5" s="390"/>
      <c r="DD5" s="390"/>
      <c r="DE5" s="390"/>
      <c r="DF5" s="390"/>
      <c r="DG5" s="390"/>
      <c r="DH5" s="390"/>
      <c r="DI5" s="391"/>
    </row>
    <row r="6" spans="1:119" ht="18.75" customHeight="1">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224380</v>
      </c>
      <c r="BO6" s="420"/>
      <c r="BP6" s="420"/>
      <c r="BQ6" s="420"/>
      <c r="BR6" s="420"/>
      <c r="BS6" s="420"/>
      <c r="BT6" s="420"/>
      <c r="BU6" s="421"/>
      <c r="BV6" s="419">
        <v>486724</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91.8</v>
      </c>
      <c r="CU6" s="563"/>
      <c r="CV6" s="563"/>
      <c r="CW6" s="563"/>
      <c r="CX6" s="563"/>
      <c r="CY6" s="563"/>
      <c r="CZ6" s="563"/>
      <c r="DA6" s="564"/>
      <c r="DB6" s="562">
        <v>95.6</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0</v>
      </c>
      <c r="BO7" s="420"/>
      <c r="BP7" s="420"/>
      <c r="BQ7" s="420"/>
      <c r="BR7" s="420"/>
      <c r="BS7" s="420"/>
      <c r="BT7" s="420"/>
      <c r="BU7" s="421"/>
      <c r="BV7" s="419">
        <v>164745</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6189801</v>
      </c>
      <c r="CU7" s="420"/>
      <c r="CV7" s="420"/>
      <c r="CW7" s="420"/>
      <c r="CX7" s="420"/>
      <c r="CY7" s="420"/>
      <c r="CZ7" s="420"/>
      <c r="DA7" s="421"/>
      <c r="DB7" s="419">
        <v>6430784</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224380</v>
      </c>
      <c r="BO8" s="420"/>
      <c r="BP8" s="420"/>
      <c r="BQ8" s="420"/>
      <c r="BR8" s="420"/>
      <c r="BS8" s="420"/>
      <c r="BT8" s="420"/>
      <c r="BU8" s="421"/>
      <c r="BV8" s="419">
        <v>321979</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0.25</v>
      </c>
      <c r="CU8" s="523"/>
      <c r="CV8" s="523"/>
      <c r="CW8" s="523"/>
      <c r="CX8" s="523"/>
      <c r="CY8" s="523"/>
      <c r="CZ8" s="523"/>
      <c r="DA8" s="524"/>
      <c r="DB8" s="522">
        <v>0.25</v>
      </c>
      <c r="DC8" s="523"/>
      <c r="DD8" s="523"/>
      <c r="DE8" s="523"/>
      <c r="DF8" s="523"/>
      <c r="DG8" s="523"/>
      <c r="DH8" s="523"/>
      <c r="DI8" s="524"/>
    </row>
    <row r="9" spans="1:119" ht="18.75" customHeight="1" thickBot="1">
      <c r="A9" s="181"/>
      <c r="B9" s="551" t="s">
        <v>113</v>
      </c>
      <c r="C9" s="552"/>
      <c r="D9" s="552"/>
      <c r="E9" s="552"/>
      <c r="F9" s="552"/>
      <c r="G9" s="552"/>
      <c r="H9" s="552"/>
      <c r="I9" s="552"/>
      <c r="J9" s="552"/>
      <c r="K9" s="472"/>
      <c r="L9" s="553" t="s">
        <v>114</v>
      </c>
      <c r="M9" s="554"/>
      <c r="N9" s="554"/>
      <c r="O9" s="554"/>
      <c r="P9" s="554"/>
      <c r="Q9" s="555"/>
      <c r="R9" s="556">
        <v>12555</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-97599</v>
      </c>
      <c r="BO9" s="420"/>
      <c r="BP9" s="420"/>
      <c r="BQ9" s="420"/>
      <c r="BR9" s="420"/>
      <c r="BS9" s="420"/>
      <c r="BT9" s="420"/>
      <c r="BU9" s="421"/>
      <c r="BV9" s="419">
        <v>215123</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9.6999999999999993</v>
      </c>
      <c r="CU9" s="390"/>
      <c r="CV9" s="390"/>
      <c r="CW9" s="390"/>
      <c r="CX9" s="390"/>
      <c r="CY9" s="390"/>
      <c r="CZ9" s="390"/>
      <c r="DA9" s="391"/>
      <c r="DB9" s="389">
        <v>9.4</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120</v>
      </c>
      <c r="M10" s="393"/>
      <c r="N10" s="393"/>
      <c r="O10" s="393"/>
      <c r="P10" s="393"/>
      <c r="Q10" s="394"/>
      <c r="R10" s="395">
        <v>14676</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55230</v>
      </c>
      <c r="BO10" s="420"/>
      <c r="BP10" s="420"/>
      <c r="BQ10" s="420"/>
      <c r="BR10" s="420"/>
      <c r="BS10" s="420"/>
      <c r="BT10" s="420"/>
      <c r="BU10" s="421"/>
      <c r="BV10" s="419">
        <v>257120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11976</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95</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9" t="s">
        <v>140</v>
      </c>
      <c r="N13" s="510"/>
      <c r="O13" s="510"/>
      <c r="P13" s="510"/>
      <c r="Q13" s="511"/>
      <c r="R13" s="512">
        <v>11957</v>
      </c>
      <c r="S13" s="513"/>
      <c r="T13" s="513"/>
      <c r="U13" s="513"/>
      <c r="V13" s="514"/>
      <c r="W13" s="500" t="s">
        <v>141</v>
      </c>
      <c r="X13" s="442"/>
      <c r="Y13" s="442"/>
      <c r="Z13" s="442"/>
      <c r="AA13" s="442"/>
      <c r="AB13" s="443"/>
      <c r="AC13" s="395">
        <v>547</v>
      </c>
      <c r="AD13" s="396"/>
      <c r="AE13" s="396"/>
      <c r="AF13" s="396"/>
      <c r="AG13" s="397"/>
      <c r="AH13" s="395">
        <v>642</v>
      </c>
      <c r="AI13" s="396"/>
      <c r="AJ13" s="396"/>
      <c r="AK13" s="396"/>
      <c r="AL13" s="398"/>
      <c r="AM13" s="478" t="s">
        <v>142</v>
      </c>
      <c r="AN13" s="393"/>
      <c r="AO13" s="393"/>
      <c r="AP13" s="393"/>
      <c r="AQ13" s="393"/>
      <c r="AR13" s="393"/>
      <c r="AS13" s="393"/>
      <c r="AT13" s="394"/>
      <c r="AU13" s="466" t="s">
        <v>128</v>
      </c>
      <c r="AV13" s="467"/>
      <c r="AW13" s="467"/>
      <c r="AX13" s="467"/>
      <c r="AY13" s="399" t="s">
        <v>143</v>
      </c>
      <c r="AZ13" s="400"/>
      <c r="BA13" s="400"/>
      <c r="BB13" s="400"/>
      <c r="BC13" s="400"/>
      <c r="BD13" s="400"/>
      <c r="BE13" s="400"/>
      <c r="BF13" s="400"/>
      <c r="BG13" s="400"/>
      <c r="BH13" s="400"/>
      <c r="BI13" s="400"/>
      <c r="BJ13" s="400"/>
      <c r="BK13" s="400"/>
      <c r="BL13" s="400"/>
      <c r="BM13" s="401"/>
      <c r="BN13" s="419">
        <v>-42369</v>
      </c>
      <c r="BO13" s="420"/>
      <c r="BP13" s="420"/>
      <c r="BQ13" s="420"/>
      <c r="BR13" s="420"/>
      <c r="BS13" s="420"/>
      <c r="BT13" s="420"/>
      <c r="BU13" s="421"/>
      <c r="BV13" s="419">
        <v>472243</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5.3</v>
      </c>
      <c r="CU13" s="390"/>
      <c r="CV13" s="390"/>
      <c r="CW13" s="390"/>
      <c r="CX13" s="390"/>
      <c r="CY13" s="390"/>
      <c r="CZ13" s="390"/>
      <c r="DA13" s="391"/>
      <c r="DB13" s="389">
        <v>5.3</v>
      </c>
      <c r="DC13" s="390"/>
      <c r="DD13" s="390"/>
      <c r="DE13" s="390"/>
      <c r="DF13" s="390"/>
      <c r="DG13" s="390"/>
      <c r="DH13" s="390"/>
      <c r="DI13" s="391"/>
    </row>
    <row r="14" spans="1:119" ht="18.75" customHeight="1" thickBot="1">
      <c r="A14" s="181"/>
      <c r="B14" s="528"/>
      <c r="C14" s="529"/>
      <c r="D14" s="529"/>
      <c r="E14" s="529"/>
      <c r="F14" s="529"/>
      <c r="G14" s="529"/>
      <c r="H14" s="529"/>
      <c r="I14" s="529"/>
      <c r="J14" s="529"/>
      <c r="K14" s="530"/>
      <c r="L14" s="502" t="s">
        <v>145</v>
      </c>
      <c r="M14" s="546"/>
      <c r="N14" s="546"/>
      <c r="O14" s="546"/>
      <c r="P14" s="546"/>
      <c r="Q14" s="547"/>
      <c r="R14" s="512">
        <v>12430</v>
      </c>
      <c r="S14" s="513"/>
      <c r="T14" s="513"/>
      <c r="U14" s="513"/>
      <c r="V14" s="514"/>
      <c r="W14" s="515"/>
      <c r="X14" s="445"/>
      <c r="Y14" s="445"/>
      <c r="Z14" s="445"/>
      <c r="AA14" s="445"/>
      <c r="AB14" s="446"/>
      <c r="AC14" s="505">
        <v>10.4</v>
      </c>
      <c r="AD14" s="506"/>
      <c r="AE14" s="506"/>
      <c r="AF14" s="506"/>
      <c r="AG14" s="507"/>
      <c r="AH14" s="505">
        <v>10.5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67.8</v>
      </c>
      <c r="CU14" s="517"/>
      <c r="CV14" s="517"/>
      <c r="CW14" s="517"/>
      <c r="CX14" s="517"/>
      <c r="CY14" s="517"/>
      <c r="CZ14" s="517"/>
      <c r="DA14" s="518"/>
      <c r="DB14" s="516">
        <v>76.3</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9" t="s">
        <v>140</v>
      </c>
      <c r="N15" s="510"/>
      <c r="O15" s="510"/>
      <c r="P15" s="510"/>
      <c r="Q15" s="511"/>
      <c r="R15" s="512">
        <v>12413</v>
      </c>
      <c r="S15" s="513"/>
      <c r="T15" s="513"/>
      <c r="U15" s="513"/>
      <c r="V15" s="514"/>
      <c r="W15" s="500" t="s">
        <v>147</v>
      </c>
      <c r="X15" s="442"/>
      <c r="Y15" s="442"/>
      <c r="Z15" s="442"/>
      <c r="AA15" s="442"/>
      <c r="AB15" s="443"/>
      <c r="AC15" s="395">
        <v>1443</v>
      </c>
      <c r="AD15" s="396"/>
      <c r="AE15" s="396"/>
      <c r="AF15" s="396"/>
      <c r="AG15" s="397"/>
      <c r="AH15" s="395">
        <v>1691</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1421985</v>
      </c>
      <c r="BO15" s="415"/>
      <c r="BP15" s="415"/>
      <c r="BQ15" s="415"/>
      <c r="BR15" s="415"/>
      <c r="BS15" s="415"/>
      <c r="BT15" s="415"/>
      <c r="BU15" s="416"/>
      <c r="BV15" s="414">
        <v>1402677</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27.3</v>
      </c>
      <c r="AD16" s="506"/>
      <c r="AE16" s="506"/>
      <c r="AF16" s="506"/>
      <c r="AG16" s="507"/>
      <c r="AH16" s="505">
        <v>27.7</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5788783</v>
      </c>
      <c r="BO16" s="420"/>
      <c r="BP16" s="420"/>
      <c r="BQ16" s="420"/>
      <c r="BR16" s="420"/>
      <c r="BS16" s="420"/>
      <c r="BT16" s="420"/>
      <c r="BU16" s="421"/>
      <c r="BV16" s="419">
        <v>5866717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1"/>
      <c r="C17" s="532"/>
      <c r="D17" s="532"/>
      <c r="E17" s="532"/>
      <c r="F17" s="532"/>
      <c r="G17" s="532"/>
      <c r="H17" s="532"/>
      <c r="I17" s="532"/>
      <c r="J17" s="532"/>
      <c r="K17" s="533"/>
      <c r="L17" s="195"/>
      <c r="M17" s="494" t="s">
        <v>153</v>
      </c>
      <c r="N17" s="495"/>
      <c r="O17" s="495"/>
      <c r="P17" s="495"/>
      <c r="Q17" s="496"/>
      <c r="R17" s="497" t="s">
        <v>151</v>
      </c>
      <c r="S17" s="498"/>
      <c r="T17" s="498"/>
      <c r="U17" s="498"/>
      <c r="V17" s="499"/>
      <c r="W17" s="500" t="s">
        <v>154</v>
      </c>
      <c r="X17" s="442"/>
      <c r="Y17" s="442"/>
      <c r="Z17" s="442"/>
      <c r="AA17" s="442"/>
      <c r="AB17" s="443"/>
      <c r="AC17" s="395">
        <v>3292</v>
      </c>
      <c r="AD17" s="396"/>
      <c r="AE17" s="396"/>
      <c r="AF17" s="396"/>
      <c r="AG17" s="397"/>
      <c r="AH17" s="395">
        <v>3778</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1761379</v>
      </c>
      <c r="BO17" s="420"/>
      <c r="BP17" s="420"/>
      <c r="BQ17" s="420"/>
      <c r="BR17" s="420"/>
      <c r="BS17" s="420"/>
      <c r="BT17" s="420"/>
      <c r="BU17" s="421"/>
      <c r="BV17" s="419">
        <v>1733446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156</v>
      </c>
      <c r="C18" s="472"/>
      <c r="D18" s="472"/>
      <c r="E18" s="473"/>
      <c r="F18" s="473"/>
      <c r="G18" s="473"/>
      <c r="H18" s="473"/>
      <c r="I18" s="473"/>
      <c r="J18" s="473"/>
      <c r="K18" s="473"/>
      <c r="L18" s="474">
        <v>865.04</v>
      </c>
      <c r="M18" s="474"/>
      <c r="N18" s="474"/>
      <c r="O18" s="474"/>
      <c r="P18" s="474"/>
      <c r="Q18" s="474"/>
      <c r="R18" s="475"/>
      <c r="S18" s="475"/>
      <c r="T18" s="475"/>
      <c r="U18" s="475"/>
      <c r="V18" s="476"/>
      <c r="W18" s="490"/>
      <c r="X18" s="491"/>
      <c r="Y18" s="491"/>
      <c r="Z18" s="491"/>
      <c r="AA18" s="491"/>
      <c r="AB18" s="501"/>
      <c r="AC18" s="383">
        <v>62.3</v>
      </c>
      <c r="AD18" s="384"/>
      <c r="AE18" s="384"/>
      <c r="AF18" s="384"/>
      <c r="AG18" s="477"/>
      <c r="AH18" s="383">
        <v>61.8</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5708828</v>
      </c>
      <c r="BO18" s="420"/>
      <c r="BP18" s="420"/>
      <c r="BQ18" s="420"/>
      <c r="BR18" s="420"/>
      <c r="BS18" s="420"/>
      <c r="BT18" s="420"/>
      <c r="BU18" s="421"/>
      <c r="BV18" s="419">
        <v>6036472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158</v>
      </c>
      <c r="C19" s="472"/>
      <c r="D19" s="472"/>
      <c r="E19" s="473"/>
      <c r="F19" s="473"/>
      <c r="G19" s="473"/>
      <c r="H19" s="473"/>
      <c r="I19" s="473"/>
      <c r="J19" s="473"/>
      <c r="K19" s="473"/>
      <c r="L19" s="479">
        <v>15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8277665</v>
      </c>
      <c r="BO19" s="420"/>
      <c r="BP19" s="420"/>
      <c r="BQ19" s="420"/>
      <c r="BR19" s="420"/>
      <c r="BS19" s="420"/>
      <c r="BT19" s="420"/>
      <c r="BU19" s="421"/>
      <c r="BV19" s="419">
        <v>8032697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160</v>
      </c>
      <c r="C20" s="472"/>
      <c r="D20" s="472"/>
      <c r="E20" s="473"/>
      <c r="F20" s="473"/>
      <c r="G20" s="473"/>
      <c r="H20" s="473"/>
      <c r="I20" s="473"/>
      <c r="J20" s="473"/>
      <c r="K20" s="473"/>
      <c r="L20" s="479">
        <v>6055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10795029</v>
      </c>
      <c r="BO22" s="415"/>
      <c r="BP22" s="415"/>
      <c r="BQ22" s="415"/>
      <c r="BR22" s="415"/>
      <c r="BS22" s="415"/>
      <c r="BT22" s="415"/>
      <c r="BU22" s="416"/>
      <c r="BV22" s="414">
        <v>10707451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9314918</v>
      </c>
      <c r="BO23" s="420"/>
      <c r="BP23" s="420"/>
      <c r="BQ23" s="420"/>
      <c r="BR23" s="420"/>
      <c r="BS23" s="420"/>
      <c r="BT23" s="420"/>
      <c r="BU23" s="421"/>
      <c r="BV23" s="419">
        <v>9247957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35"/>
      <c r="C24" s="436"/>
      <c r="D24" s="437"/>
      <c r="E24" s="392" t="s">
        <v>170</v>
      </c>
      <c r="F24" s="393"/>
      <c r="G24" s="393"/>
      <c r="H24" s="393"/>
      <c r="I24" s="393"/>
      <c r="J24" s="393"/>
      <c r="K24" s="394"/>
      <c r="L24" s="395">
        <v>1</v>
      </c>
      <c r="M24" s="396"/>
      <c r="N24" s="396"/>
      <c r="O24" s="396"/>
      <c r="P24" s="397"/>
      <c r="Q24" s="395">
        <v>5544</v>
      </c>
      <c r="R24" s="396"/>
      <c r="S24" s="396"/>
      <c r="T24" s="396"/>
      <c r="U24" s="396"/>
      <c r="V24" s="397"/>
      <c r="W24" s="454"/>
      <c r="X24" s="436"/>
      <c r="Y24" s="437"/>
      <c r="Z24" s="392" t="s">
        <v>171</v>
      </c>
      <c r="AA24" s="393"/>
      <c r="AB24" s="393"/>
      <c r="AC24" s="393"/>
      <c r="AD24" s="393"/>
      <c r="AE24" s="393"/>
      <c r="AF24" s="393"/>
      <c r="AG24" s="394"/>
      <c r="AH24" s="395">
        <v>187</v>
      </c>
      <c r="AI24" s="396"/>
      <c r="AJ24" s="396"/>
      <c r="AK24" s="396"/>
      <c r="AL24" s="397"/>
      <c r="AM24" s="395">
        <v>580635</v>
      </c>
      <c r="AN24" s="396"/>
      <c r="AO24" s="396"/>
      <c r="AP24" s="396"/>
      <c r="AQ24" s="396"/>
      <c r="AR24" s="397"/>
      <c r="AS24" s="395">
        <v>3105</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7460071</v>
      </c>
      <c r="BO24" s="420"/>
      <c r="BP24" s="420"/>
      <c r="BQ24" s="420"/>
      <c r="BR24" s="420"/>
      <c r="BS24" s="420"/>
      <c r="BT24" s="420"/>
      <c r="BU24" s="421"/>
      <c r="BV24" s="419">
        <v>7082777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35"/>
      <c r="C25" s="436"/>
      <c r="D25" s="437"/>
      <c r="E25" s="392" t="s">
        <v>173</v>
      </c>
      <c r="F25" s="393"/>
      <c r="G25" s="393"/>
      <c r="H25" s="393"/>
      <c r="I25" s="393"/>
      <c r="J25" s="393"/>
      <c r="K25" s="394"/>
      <c r="L25" s="395">
        <v>1</v>
      </c>
      <c r="M25" s="396"/>
      <c r="N25" s="396"/>
      <c r="O25" s="396"/>
      <c r="P25" s="397"/>
      <c r="Q25" s="395">
        <v>5491</v>
      </c>
      <c r="R25" s="396"/>
      <c r="S25" s="396"/>
      <c r="T25" s="396"/>
      <c r="U25" s="396"/>
      <c r="V25" s="397"/>
      <c r="W25" s="454"/>
      <c r="X25" s="436"/>
      <c r="Y25" s="437"/>
      <c r="Z25" s="392" t="s">
        <v>174</v>
      </c>
      <c r="AA25" s="393"/>
      <c r="AB25" s="393"/>
      <c r="AC25" s="393"/>
      <c r="AD25" s="393"/>
      <c r="AE25" s="393"/>
      <c r="AF25" s="393"/>
      <c r="AG25" s="394"/>
      <c r="AH25" s="395" t="s">
        <v>139</v>
      </c>
      <c r="AI25" s="396"/>
      <c r="AJ25" s="396"/>
      <c r="AK25" s="396"/>
      <c r="AL25" s="397"/>
      <c r="AM25" s="395" t="s">
        <v>131</v>
      </c>
      <c r="AN25" s="396"/>
      <c r="AO25" s="396"/>
      <c r="AP25" s="396"/>
      <c r="AQ25" s="396"/>
      <c r="AR25" s="397"/>
      <c r="AS25" s="395" t="s">
        <v>131</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698332</v>
      </c>
      <c r="BO25" s="415"/>
      <c r="BP25" s="415"/>
      <c r="BQ25" s="415"/>
      <c r="BR25" s="415"/>
      <c r="BS25" s="415"/>
      <c r="BT25" s="415"/>
      <c r="BU25" s="416"/>
      <c r="BV25" s="414">
        <v>1042849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35"/>
      <c r="C26" s="436"/>
      <c r="D26" s="437"/>
      <c r="E26" s="392" t="s">
        <v>176</v>
      </c>
      <c r="F26" s="393"/>
      <c r="G26" s="393"/>
      <c r="H26" s="393"/>
      <c r="I26" s="393"/>
      <c r="J26" s="393"/>
      <c r="K26" s="394"/>
      <c r="L26" s="395">
        <v>1</v>
      </c>
      <c r="M26" s="396"/>
      <c r="N26" s="396"/>
      <c r="O26" s="396"/>
      <c r="P26" s="397"/>
      <c r="Q26" s="395">
        <v>5256</v>
      </c>
      <c r="R26" s="396"/>
      <c r="S26" s="396"/>
      <c r="T26" s="396"/>
      <c r="U26" s="396"/>
      <c r="V26" s="397"/>
      <c r="W26" s="454"/>
      <c r="X26" s="436"/>
      <c r="Y26" s="437"/>
      <c r="Z26" s="392" t="s">
        <v>177</v>
      </c>
      <c r="AA26" s="430"/>
      <c r="AB26" s="430"/>
      <c r="AC26" s="430"/>
      <c r="AD26" s="430"/>
      <c r="AE26" s="430"/>
      <c r="AF26" s="430"/>
      <c r="AG26" s="431"/>
      <c r="AH26" s="395">
        <v>8</v>
      </c>
      <c r="AI26" s="396"/>
      <c r="AJ26" s="396"/>
      <c r="AK26" s="396"/>
      <c r="AL26" s="397"/>
      <c r="AM26" s="395">
        <v>28192</v>
      </c>
      <c r="AN26" s="396"/>
      <c r="AO26" s="396"/>
      <c r="AP26" s="396"/>
      <c r="AQ26" s="396"/>
      <c r="AR26" s="397"/>
      <c r="AS26" s="395">
        <v>3524</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35"/>
      <c r="C27" s="436"/>
      <c r="D27" s="437"/>
      <c r="E27" s="392" t="s">
        <v>179</v>
      </c>
      <c r="F27" s="393"/>
      <c r="G27" s="393"/>
      <c r="H27" s="393"/>
      <c r="I27" s="393"/>
      <c r="J27" s="393"/>
      <c r="K27" s="394"/>
      <c r="L27" s="395">
        <v>1</v>
      </c>
      <c r="M27" s="396"/>
      <c r="N27" s="396"/>
      <c r="O27" s="396"/>
      <c r="P27" s="397"/>
      <c r="Q27" s="395">
        <v>3465</v>
      </c>
      <c r="R27" s="396"/>
      <c r="S27" s="396"/>
      <c r="T27" s="396"/>
      <c r="U27" s="396"/>
      <c r="V27" s="397"/>
      <c r="W27" s="454"/>
      <c r="X27" s="436"/>
      <c r="Y27" s="437"/>
      <c r="Z27" s="392" t="s">
        <v>180</v>
      </c>
      <c r="AA27" s="393"/>
      <c r="AB27" s="393"/>
      <c r="AC27" s="393"/>
      <c r="AD27" s="393"/>
      <c r="AE27" s="393"/>
      <c r="AF27" s="393"/>
      <c r="AG27" s="394"/>
      <c r="AH27" s="395">
        <v>1</v>
      </c>
      <c r="AI27" s="396"/>
      <c r="AJ27" s="396"/>
      <c r="AK27" s="396"/>
      <c r="AL27" s="397"/>
      <c r="AM27" s="395" t="s">
        <v>181</v>
      </c>
      <c r="AN27" s="396"/>
      <c r="AO27" s="396"/>
      <c r="AP27" s="396"/>
      <c r="AQ27" s="396"/>
      <c r="AR27" s="397"/>
      <c r="AS27" s="395" t="s">
        <v>182</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131</v>
      </c>
      <c r="BO27" s="423"/>
      <c r="BP27" s="423"/>
      <c r="BQ27" s="423"/>
      <c r="BR27" s="423"/>
      <c r="BS27" s="423"/>
      <c r="BT27" s="423"/>
      <c r="BU27" s="424"/>
      <c r="BV27" s="422" t="s">
        <v>131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35"/>
      <c r="C28" s="436"/>
      <c r="D28" s="437"/>
      <c r="E28" s="392" t="s">
        <v>184</v>
      </c>
      <c r="F28" s="393"/>
      <c r="G28" s="393"/>
      <c r="H28" s="393"/>
      <c r="I28" s="393"/>
      <c r="J28" s="393"/>
      <c r="K28" s="394"/>
      <c r="L28" s="395">
        <v>1</v>
      </c>
      <c r="M28" s="396"/>
      <c r="N28" s="396"/>
      <c r="O28" s="396"/>
      <c r="P28" s="397"/>
      <c r="Q28" s="395">
        <v>3024</v>
      </c>
      <c r="R28" s="396"/>
      <c r="S28" s="396"/>
      <c r="T28" s="396"/>
      <c r="U28" s="396"/>
      <c r="V28" s="397"/>
      <c r="W28" s="454"/>
      <c r="X28" s="436"/>
      <c r="Y28" s="437"/>
      <c r="Z28" s="392" t="s">
        <v>185</v>
      </c>
      <c r="AA28" s="393"/>
      <c r="AB28" s="393"/>
      <c r="AC28" s="393"/>
      <c r="AD28" s="393"/>
      <c r="AE28" s="393"/>
      <c r="AF28" s="393"/>
      <c r="AG28" s="394"/>
      <c r="AH28" s="395" t="s">
        <v>131</v>
      </c>
      <c r="AI28" s="396"/>
      <c r="AJ28" s="396"/>
      <c r="AK28" s="396"/>
      <c r="AL28" s="397"/>
      <c r="AM28" s="395" t="s">
        <v>131</v>
      </c>
      <c r="AN28" s="396"/>
      <c r="AO28" s="396"/>
      <c r="AP28" s="396"/>
      <c r="AQ28" s="396"/>
      <c r="AR28" s="397"/>
      <c r="AS28" s="395" t="s">
        <v>139</v>
      </c>
      <c r="AT28" s="396"/>
      <c r="AU28" s="396"/>
      <c r="AV28" s="396"/>
      <c r="AW28" s="396"/>
      <c r="AX28" s="398"/>
      <c r="AY28" s="402" t="s">
        <v>186</v>
      </c>
      <c r="AZ28" s="403"/>
      <c r="BA28" s="403"/>
      <c r="BB28" s="404"/>
      <c r="BC28" s="411" t="s">
        <v>49</v>
      </c>
      <c r="BD28" s="412"/>
      <c r="BE28" s="412"/>
      <c r="BF28" s="412"/>
      <c r="BG28" s="412"/>
      <c r="BH28" s="412"/>
      <c r="BI28" s="412"/>
      <c r="BJ28" s="412"/>
      <c r="BK28" s="412"/>
      <c r="BL28" s="412"/>
      <c r="BM28" s="413"/>
      <c r="BN28" s="414">
        <v>793797</v>
      </c>
      <c r="BO28" s="415"/>
      <c r="BP28" s="415"/>
      <c r="BQ28" s="415"/>
      <c r="BR28" s="415"/>
      <c r="BS28" s="415"/>
      <c r="BT28" s="415"/>
      <c r="BU28" s="416"/>
      <c r="BV28" s="414">
        <v>738567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35"/>
      <c r="C29" s="436"/>
      <c r="D29" s="437"/>
      <c r="E29" s="392" t="s">
        <v>187</v>
      </c>
      <c r="F29" s="393"/>
      <c r="G29" s="393"/>
      <c r="H29" s="393"/>
      <c r="I29" s="393"/>
      <c r="J29" s="393"/>
      <c r="K29" s="394"/>
      <c r="L29" s="395">
        <v>10</v>
      </c>
      <c r="M29" s="396"/>
      <c r="N29" s="396"/>
      <c r="O29" s="396"/>
      <c r="P29" s="397"/>
      <c r="Q29" s="395">
        <v>2835</v>
      </c>
      <c r="R29" s="396"/>
      <c r="S29" s="396"/>
      <c r="T29" s="396"/>
      <c r="U29" s="396"/>
      <c r="V29" s="397"/>
      <c r="W29" s="455"/>
      <c r="X29" s="456"/>
      <c r="Y29" s="457"/>
      <c r="Z29" s="392" t="s">
        <v>188</v>
      </c>
      <c r="AA29" s="393"/>
      <c r="AB29" s="393"/>
      <c r="AC29" s="393"/>
      <c r="AD29" s="393"/>
      <c r="AE29" s="393"/>
      <c r="AF29" s="393"/>
      <c r="AG29" s="394"/>
      <c r="AH29" s="395">
        <v>188</v>
      </c>
      <c r="AI29" s="396"/>
      <c r="AJ29" s="396"/>
      <c r="AK29" s="396"/>
      <c r="AL29" s="397"/>
      <c r="AM29" s="395">
        <v>583883</v>
      </c>
      <c r="AN29" s="396"/>
      <c r="AO29" s="396"/>
      <c r="AP29" s="396"/>
      <c r="AQ29" s="396"/>
      <c r="AR29" s="397"/>
      <c r="AS29" s="395">
        <v>3106</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409168</v>
      </c>
      <c r="BO29" s="420"/>
      <c r="BP29" s="420"/>
      <c r="BQ29" s="420"/>
      <c r="BR29" s="420"/>
      <c r="BS29" s="420"/>
      <c r="BT29" s="420"/>
      <c r="BU29" s="421"/>
      <c r="BV29" s="419">
        <v>248582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93.1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1057057</v>
      </c>
      <c r="BO30" s="423"/>
      <c r="BP30" s="423"/>
      <c r="BQ30" s="423"/>
      <c r="BR30" s="423"/>
      <c r="BS30" s="423"/>
      <c r="BT30" s="423"/>
      <c r="BU30" s="424"/>
      <c r="BV30" s="422">
        <v>1093947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空知教育センター組合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奨学資金特別会計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中空知衛生施設組合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中空知広域市町村圏組合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滝川地区広域消防事務組合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石狩川流域下水道組合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TNRfXAsP7lkHJYBoVevY8cNVCrA4fNYLh8tsf4sE6N1SzqsySjl/pFl2S0IRcF4MrJXOfxQyvkiBarKAT0TRNQ==" saltValue="dR6ACIe2uRU1V/9OsJzn4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51" t="s">
        <v>560</v>
      </c>
      <c r="D34" s="1151"/>
      <c r="E34" s="1152"/>
      <c r="F34" s="32">
        <v>7.12</v>
      </c>
      <c r="G34" s="33">
        <v>7.41</v>
      </c>
      <c r="H34" s="33">
        <v>6.95</v>
      </c>
      <c r="I34" s="33">
        <v>5.86</v>
      </c>
      <c r="J34" s="34">
        <v>4.6399999999999997</v>
      </c>
      <c r="K34" s="22"/>
      <c r="L34" s="22"/>
      <c r="M34" s="22"/>
      <c r="N34" s="22"/>
      <c r="O34" s="22"/>
      <c r="P34" s="22"/>
    </row>
    <row r="35" spans="1:16" ht="39" customHeight="1">
      <c r="A35" s="22"/>
      <c r="B35" s="35"/>
      <c r="C35" s="1145" t="s">
        <v>561</v>
      </c>
      <c r="D35" s="1146"/>
      <c r="E35" s="1147"/>
      <c r="F35" s="36">
        <v>1.39</v>
      </c>
      <c r="G35" s="37">
        <v>4.18</v>
      </c>
      <c r="H35" s="37">
        <v>1.72</v>
      </c>
      <c r="I35" s="37">
        <v>4.9800000000000004</v>
      </c>
      <c r="J35" s="38">
        <v>3.61</v>
      </c>
      <c r="K35" s="22"/>
      <c r="L35" s="22"/>
      <c r="M35" s="22"/>
      <c r="N35" s="22"/>
      <c r="O35" s="22"/>
      <c r="P35" s="22"/>
    </row>
    <row r="36" spans="1:16" ht="39" customHeight="1">
      <c r="A36" s="22"/>
      <c r="B36" s="35"/>
      <c r="C36" s="1145" t="s">
        <v>562</v>
      </c>
      <c r="D36" s="1146"/>
      <c r="E36" s="1147"/>
      <c r="F36" s="36">
        <v>0.99</v>
      </c>
      <c r="G36" s="37">
        <v>0.8</v>
      </c>
      <c r="H36" s="37">
        <v>1.45</v>
      </c>
      <c r="I36" s="37">
        <v>1.35</v>
      </c>
      <c r="J36" s="38">
        <v>1.59</v>
      </c>
      <c r="K36" s="22"/>
      <c r="L36" s="22"/>
      <c r="M36" s="22"/>
      <c r="N36" s="22"/>
      <c r="O36" s="22"/>
      <c r="P36" s="22"/>
    </row>
    <row r="37" spans="1:16" ht="39" customHeight="1">
      <c r="A37" s="22"/>
      <c r="B37" s="35"/>
      <c r="C37" s="1145" t="s">
        <v>563</v>
      </c>
      <c r="D37" s="1146"/>
      <c r="E37" s="1147"/>
      <c r="F37" s="36">
        <v>0.36</v>
      </c>
      <c r="G37" s="37">
        <v>0.14000000000000001</v>
      </c>
      <c r="H37" s="37">
        <v>1.03</v>
      </c>
      <c r="I37" s="37">
        <v>0.13</v>
      </c>
      <c r="J37" s="38">
        <v>0.08</v>
      </c>
      <c r="K37" s="22"/>
      <c r="L37" s="22"/>
      <c r="M37" s="22"/>
      <c r="N37" s="22"/>
      <c r="O37" s="22"/>
      <c r="P37" s="22"/>
    </row>
    <row r="38" spans="1:16" ht="39" customHeight="1">
      <c r="A38" s="22"/>
      <c r="B38" s="35"/>
      <c r="C38" s="1145" t="s">
        <v>564</v>
      </c>
      <c r="D38" s="1146"/>
      <c r="E38" s="1147"/>
      <c r="F38" s="36">
        <v>0</v>
      </c>
      <c r="G38" s="37">
        <v>0.02</v>
      </c>
      <c r="H38" s="37">
        <v>0.05</v>
      </c>
      <c r="I38" s="37">
        <v>0.02</v>
      </c>
      <c r="J38" s="38">
        <v>0</v>
      </c>
      <c r="K38" s="22"/>
      <c r="L38" s="22"/>
      <c r="M38" s="22"/>
      <c r="N38" s="22"/>
      <c r="O38" s="22"/>
      <c r="P38" s="22"/>
    </row>
    <row r="39" spans="1:16" ht="39" customHeight="1">
      <c r="A39" s="22"/>
      <c r="B39" s="35"/>
      <c r="C39" s="1145" t="s">
        <v>565</v>
      </c>
      <c r="D39" s="1146"/>
      <c r="E39" s="1147"/>
      <c r="F39" s="36">
        <v>0</v>
      </c>
      <c r="G39" s="37">
        <v>0</v>
      </c>
      <c r="H39" s="37">
        <v>0</v>
      </c>
      <c r="I39" s="37">
        <v>0</v>
      </c>
      <c r="J39" s="38">
        <v>0</v>
      </c>
      <c r="K39" s="22"/>
      <c r="L39" s="22"/>
      <c r="M39" s="22"/>
      <c r="N39" s="22"/>
      <c r="O39" s="22"/>
      <c r="P39" s="22"/>
    </row>
    <row r="40" spans="1:16" ht="39" customHeight="1">
      <c r="A40" s="22"/>
      <c r="B40" s="35"/>
      <c r="C40" s="1145" t="s">
        <v>566</v>
      </c>
      <c r="D40" s="1146"/>
      <c r="E40" s="1147"/>
      <c r="F40" s="36">
        <v>0</v>
      </c>
      <c r="G40" s="37">
        <v>0</v>
      </c>
      <c r="H40" s="37">
        <v>0</v>
      </c>
      <c r="I40" s="37">
        <v>0</v>
      </c>
      <c r="J40" s="38">
        <v>0</v>
      </c>
      <c r="K40" s="22"/>
      <c r="L40" s="22"/>
      <c r="M40" s="22"/>
      <c r="N40" s="22"/>
      <c r="O40" s="22"/>
      <c r="P40" s="22"/>
    </row>
    <row r="41" spans="1:16" ht="39" customHeight="1">
      <c r="A41" s="22"/>
      <c r="B41" s="35"/>
      <c r="C41" s="1145" t="s">
        <v>567</v>
      </c>
      <c r="D41" s="1146"/>
      <c r="E41" s="1147"/>
      <c r="F41" s="36" t="s">
        <v>512</v>
      </c>
      <c r="G41" s="37" t="s">
        <v>512</v>
      </c>
      <c r="H41" s="37" t="s">
        <v>512</v>
      </c>
      <c r="I41" s="37" t="s">
        <v>512</v>
      </c>
      <c r="J41" s="38">
        <v>0</v>
      </c>
      <c r="K41" s="22"/>
      <c r="L41" s="22"/>
      <c r="M41" s="22"/>
      <c r="N41" s="22"/>
      <c r="O41" s="22"/>
      <c r="P41" s="22"/>
    </row>
    <row r="42" spans="1:16" ht="39" customHeight="1">
      <c r="A42" s="22"/>
      <c r="B42" s="39"/>
      <c r="C42" s="1145" t="s">
        <v>568</v>
      </c>
      <c r="D42" s="1146"/>
      <c r="E42" s="1147"/>
      <c r="F42" s="36" t="s">
        <v>569</v>
      </c>
      <c r="G42" s="37" t="s">
        <v>570</v>
      </c>
      <c r="H42" s="37" t="s">
        <v>559</v>
      </c>
      <c r="I42" s="37" t="s">
        <v>571</v>
      </c>
      <c r="J42" s="38" t="s">
        <v>512</v>
      </c>
      <c r="K42" s="22"/>
      <c r="L42" s="22"/>
      <c r="M42" s="22"/>
      <c r="N42" s="22"/>
      <c r="O42" s="22"/>
      <c r="P42" s="22"/>
    </row>
    <row r="43" spans="1:16" ht="39" customHeight="1" thickBot="1">
      <c r="A43" s="22"/>
      <c r="B43" s="40"/>
      <c r="C43" s="1148" t="s">
        <v>572</v>
      </c>
      <c r="D43" s="1149"/>
      <c r="E43" s="1150"/>
      <c r="F43" s="41">
        <v>0</v>
      </c>
      <c r="G43" s="42">
        <v>0</v>
      </c>
      <c r="H43" s="42">
        <v>0</v>
      </c>
      <c r="I43" s="42" t="s">
        <v>512</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xX/S/oCuO8LQ96Zrr7T0phodhInjChfKxJJfpDeRy3gSEv/azoGow5lj56vUqw+6Rd/ka++mwy26uJlwx5G3RA==" saltValue="Ckdam9nUeZBB3dS0iulr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C49"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76" t="s">
        <v>10</v>
      </c>
      <c r="C45" s="1177"/>
      <c r="D45" s="58"/>
      <c r="E45" s="1182" t="s">
        <v>11</v>
      </c>
      <c r="F45" s="1182"/>
      <c r="G45" s="1182"/>
      <c r="H45" s="1182"/>
      <c r="I45" s="1182"/>
      <c r="J45" s="1183"/>
      <c r="K45" s="59">
        <v>882</v>
      </c>
      <c r="L45" s="60">
        <v>870</v>
      </c>
      <c r="M45" s="60">
        <v>826</v>
      </c>
      <c r="N45" s="60">
        <v>876</v>
      </c>
      <c r="O45" s="61">
        <v>912</v>
      </c>
      <c r="P45" s="48"/>
      <c r="Q45" s="48"/>
      <c r="R45" s="48"/>
      <c r="S45" s="48"/>
      <c r="T45" s="48"/>
      <c r="U45" s="48"/>
    </row>
    <row r="46" spans="1:21" ht="30.75" customHeight="1">
      <c r="A46" s="48"/>
      <c r="B46" s="1178"/>
      <c r="C46" s="1179"/>
      <c r="D46" s="62"/>
      <c r="E46" s="1155" t="s">
        <v>12</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c r="A47" s="48"/>
      <c r="B47" s="1178"/>
      <c r="C47" s="1179"/>
      <c r="D47" s="62"/>
      <c r="E47" s="1155" t="s">
        <v>13</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c r="A48" s="48"/>
      <c r="B48" s="1178"/>
      <c r="C48" s="1179"/>
      <c r="D48" s="62"/>
      <c r="E48" s="1155" t="s">
        <v>14</v>
      </c>
      <c r="F48" s="1155"/>
      <c r="G48" s="1155"/>
      <c r="H48" s="1155"/>
      <c r="I48" s="1155"/>
      <c r="J48" s="1156"/>
      <c r="K48" s="63">
        <v>400</v>
      </c>
      <c r="L48" s="64">
        <v>421</v>
      </c>
      <c r="M48" s="64">
        <v>412</v>
      </c>
      <c r="N48" s="64">
        <v>404</v>
      </c>
      <c r="O48" s="65">
        <v>361</v>
      </c>
      <c r="P48" s="48"/>
      <c r="Q48" s="48"/>
      <c r="R48" s="48"/>
      <c r="S48" s="48"/>
      <c r="T48" s="48"/>
      <c r="U48" s="48"/>
    </row>
    <row r="49" spans="1:21" ht="30.75" customHeight="1">
      <c r="A49" s="48"/>
      <c r="B49" s="1178"/>
      <c r="C49" s="1179"/>
      <c r="D49" s="62"/>
      <c r="E49" s="1155" t="s">
        <v>15</v>
      </c>
      <c r="F49" s="1155"/>
      <c r="G49" s="1155"/>
      <c r="H49" s="1155"/>
      <c r="I49" s="1155"/>
      <c r="J49" s="1156"/>
      <c r="K49" s="63" t="s">
        <v>512</v>
      </c>
      <c r="L49" s="64" t="s">
        <v>512</v>
      </c>
      <c r="M49" s="64" t="s">
        <v>512</v>
      </c>
      <c r="N49" s="64" t="s">
        <v>512</v>
      </c>
      <c r="O49" s="65" t="s">
        <v>512</v>
      </c>
      <c r="P49" s="48"/>
      <c r="Q49" s="48"/>
      <c r="R49" s="48"/>
      <c r="S49" s="48"/>
      <c r="T49" s="48"/>
      <c r="U49" s="48"/>
    </row>
    <row r="50" spans="1:21" ht="30.75" customHeight="1">
      <c r="A50" s="48"/>
      <c r="B50" s="1178"/>
      <c r="C50" s="1179"/>
      <c r="D50" s="62"/>
      <c r="E50" s="1155" t="s">
        <v>16</v>
      </c>
      <c r="F50" s="1155"/>
      <c r="G50" s="1155"/>
      <c r="H50" s="1155"/>
      <c r="I50" s="1155"/>
      <c r="J50" s="1156"/>
      <c r="K50" s="63">
        <v>24</v>
      </c>
      <c r="L50" s="64">
        <v>9</v>
      </c>
      <c r="M50" s="64">
        <v>9</v>
      </c>
      <c r="N50" s="64" t="s">
        <v>512</v>
      </c>
      <c r="O50" s="65" t="s">
        <v>512</v>
      </c>
      <c r="P50" s="48"/>
      <c r="Q50" s="48"/>
      <c r="R50" s="48"/>
      <c r="S50" s="48"/>
      <c r="T50" s="48"/>
      <c r="U50" s="48"/>
    </row>
    <row r="51" spans="1:21" ht="30.75" customHeight="1">
      <c r="A51" s="48"/>
      <c r="B51" s="1180"/>
      <c r="C51" s="1181"/>
      <c r="D51" s="66"/>
      <c r="E51" s="1155" t="s">
        <v>17</v>
      </c>
      <c r="F51" s="1155"/>
      <c r="G51" s="1155"/>
      <c r="H51" s="1155"/>
      <c r="I51" s="1155"/>
      <c r="J51" s="1156"/>
      <c r="K51" s="63">
        <v>0</v>
      </c>
      <c r="L51" s="64">
        <v>1</v>
      </c>
      <c r="M51" s="64">
        <v>0</v>
      </c>
      <c r="N51" s="64">
        <v>0</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1002</v>
      </c>
      <c r="L52" s="64">
        <v>1015</v>
      </c>
      <c r="M52" s="64">
        <v>972</v>
      </c>
      <c r="N52" s="64">
        <v>983</v>
      </c>
      <c r="O52" s="65">
        <v>980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304</v>
      </c>
      <c r="L53" s="69">
        <v>286</v>
      </c>
      <c r="M53" s="69">
        <v>275</v>
      </c>
      <c r="N53" s="69">
        <v>297</v>
      </c>
      <c r="O53" s="70">
        <v>294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Rh2Py1UX1z1IIS25zePFWTqQC/ZH8g0OeOUQN2eTdXB1E3bD+b3IzHYl141AAp/W0/4Rwb/ucnNZBkTl26VCw==" saltValue="UelCK5IBb37nUNy2opCjj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0" zoomScaleSheetLayoutView="100" workbookViewId="0"/>
  </sheetViews>
  <sheetFormatPr defaultColWidth="0" defaultRowHeight="13.5" customHeight="1" zeroHeight="1"/>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553</v>
      </c>
      <c r="J40" s="103" t="s">
        <v>554</v>
      </c>
      <c r="K40" s="103" t="s">
        <v>555</v>
      </c>
      <c r="L40" s="103" t="s">
        <v>556</v>
      </c>
      <c r="M40" s="104" t="s">
        <v>557</v>
      </c>
    </row>
    <row r="41" spans="2:13" ht="27.75" customHeight="1">
      <c r="B41" s="1196" t="s">
        <v>31</v>
      </c>
      <c r="C41" s="1197"/>
      <c r="D41" s="105"/>
      <c r="E41" s="1198" t="s">
        <v>32</v>
      </c>
      <c r="F41" s="1198"/>
      <c r="G41" s="1198"/>
      <c r="H41" s="1199"/>
      <c r="I41" s="355">
        <v>9970</v>
      </c>
      <c r="J41" s="356">
        <v>10336</v>
      </c>
      <c r="K41" s="356">
        <v>10420</v>
      </c>
      <c r="L41" s="356">
        <v>10707</v>
      </c>
      <c r="M41" s="357">
        <v>10795</v>
      </c>
    </row>
    <row r="42" spans="2:13" ht="27.75" customHeight="1">
      <c r="B42" s="1186"/>
      <c r="C42" s="1187"/>
      <c r="D42" s="106"/>
      <c r="E42" s="1190" t="s">
        <v>33</v>
      </c>
      <c r="F42" s="1190"/>
      <c r="G42" s="1190"/>
      <c r="H42" s="1191"/>
      <c r="I42" s="358">
        <v>1385</v>
      </c>
      <c r="J42" s="359">
        <v>1207</v>
      </c>
      <c r="K42" s="359">
        <v>1016</v>
      </c>
      <c r="L42" s="359">
        <v>845</v>
      </c>
      <c r="M42" s="360">
        <v>688</v>
      </c>
    </row>
    <row r="43" spans="2:13" ht="27.75" customHeight="1">
      <c r="B43" s="1186"/>
      <c r="C43" s="1187"/>
      <c r="D43" s="106"/>
      <c r="E43" s="1190" t="s">
        <v>34</v>
      </c>
      <c r="F43" s="1190"/>
      <c r="G43" s="1190"/>
      <c r="H43" s="1191"/>
      <c r="I43" s="358">
        <v>3614</v>
      </c>
      <c r="J43" s="359">
        <v>3281</v>
      </c>
      <c r="K43" s="359">
        <v>3058</v>
      </c>
      <c r="L43" s="359">
        <v>2789</v>
      </c>
      <c r="M43" s="360">
        <v>2377</v>
      </c>
    </row>
    <row r="44" spans="2:13" ht="27.75" customHeight="1">
      <c r="B44" s="1186"/>
      <c r="C44" s="1187"/>
      <c r="D44" s="106"/>
      <c r="E44" s="1190" t="s">
        <v>35</v>
      </c>
      <c r="F44" s="1190"/>
      <c r="G44" s="1190"/>
      <c r="H44" s="1191"/>
      <c r="I44" s="358">
        <v>109</v>
      </c>
      <c r="J44" s="359">
        <v>106</v>
      </c>
      <c r="K44" s="359">
        <v>100</v>
      </c>
      <c r="L44" s="359">
        <v>94</v>
      </c>
      <c r="M44" s="360">
        <v>89</v>
      </c>
    </row>
    <row r="45" spans="2:13" ht="27.75" customHeight="1">
      <c r="B45" s="1186"/>
      <c r="C45" s="1187"/>
      <c r="D45" s="106"/>
      <c r="E45" s="1190" t="s">
        <v>36</v>
      </c>
      <c r="F45" s="1190"/>
      <c r="G45" s="1190"/>
      <c r="H45" s="1191"/>
      <c r="I45" s="358">
        <v>2098</v>
      </c>
      <c r="J45" s="359">
        <v>2031</v>
      </c>
      <c r="K45" s="359">
        <v>2006</v>
      </c>
      <c r="L45" s="359">
        <v>1959</v>
      </c>
      <c r="M45" s="360">
        <v>1919</v>
      </c>
    </row>
    <row r="46" spans="2:13" ht="27.75" customHeight="1">
      <c r="B46" s="1186"/>
      <c r="C46" s="1187"/>
      <c r="D46" s="107"/>
      <c r="E46" s="1190" t="s">
        <v>37</v>
      </c>
      <c r="F46" s="1190"/>
      <c r="G46" s="1190"/>
      <c r="H46" s="1191"/>
      <c r="I46" s="358" t="s">
        <v>512</v>
      </c>
      <c r="J46" s="359" t="s">
        <v>512</v>
      </c>
      <c r="K46" s="359" t="s">
        <v>512</v>
      </c>
      <c r="L46" s="359" t="s">
        <v>512</v>
      </c>
      <c r="M46" s="360" t="s">
        <v>512</v>
      </c>
    </row>
    <row r="47" spans="2:13" ht="27.75" customHeight="1">
      <c r="B47" s="1186"/>
      <c r="C47" s="1187"/>
      <c r="D47" s="108"/>
      <c r="E47" s="1200" t="s">
        <v>38</v>
      </c>
      <c r="F47" s="1201"/>
      <c r="G47" s="1201"/>
      <c r="H47" s="1202"/>
      <c r="I47" s="358" t="s">
        <v>512</v>
      </c>
      <c r="J47" s="359" t="s">
        <v>512</v>
      </c>
      <c r="K47" s="359" t="s">
        <v>512</v>
      </c>
      <c r="L47" s="359" t="s">
        <v>512</v>
      </c>
      <c r="M47" s="360" t="s">
        <v>512</v>
      </c>
    </row>
    <row r="48" spans="2:13" ht="27.75" customHeight="1">
      <c r="B48" s="1186"/>
      <c r="C48" s="1187"/>
      <c r="D48" s="106"/>
      <c r="E48" s="1190" t="s">
        <v>39</v>
      </c>
      <c r="F48" s="1190"/>
      <c r="G48" s="1190"/>
      <c r="H48" s="1191"/>
      <c r="I48" s="358" t="s">
        <v>512</v>
      </c>
      <c r="J48" s="359" t="s">
        <v>512</v>
      </c>
      <c r="K48" s="359" t="s">
        <v>512</v>
      </c>
      <c r="L48" s="359" t="s">
        <v>512</v>
      </c>
      <c r="M48" s="360" t="s">
        <v>512</v>
      </c>
    </row>
    <row r="49" spans="2:13" ht="27.75" customHeight="1">
      <c r="B49" s="1188"/>
      <c r="C49" s="1189"/>
      <c r="D49" s="106"/>
      <c r="E49" s="1190" t="s">
        <v>40</v>
      </c>
      <c r="F49" s="1190"/>
      <c r="G49" s="1190"/>
      <c r="H49" s="1191"/>
      <c r="I49" s="358" t="s">
        <v>512</v>
      </c>
      <c r="J49" s="359" t="s">
        <v>512</v>
      </c>
      <c r="K49" s="359" t="s">
        <v>512</v>
      </c>
      <c r="L49" s="359" t="s">
        <v>512</v>
      </c>
      <c r="M49" s="360" t="s">
        <v>512</v>
      </c>
    </row>
    <row r="50" spans="2:13" ht="27.75" customHeight="1">
      <c r="B50" s="1184" t="s">
        <v>41</v>
      </c>
      <c r="C50" s="1185"/>
      <c r="D50" s="109"/>
      <c r="E50" s="1190" t="s">
        <v>42</v>
      </c>
      <c r="F50" s="1190"/>
      <c r="G50" s="1190"/>
      <c r="H50" s="1191"/>
      <c r="I50" s="358">
        <v>1883</v>
      </c>
      <c r="J50" s="359">
        <v>1858</v>
      </c>
      <c r="K50" s="359">
        <v>2001</v>
      </c>
      <c r="L50" s="359">
        <v>2649</v>
      </c>
      <c r="M50" s="360">
        <v>2830</v>
      </c>
    </row>
    <row r="51" spans="2:13" ht="27.75" customHeight="1">
      <c r="B51" s="1186"/>
      <c r="C51" s="1187"/>
      <c r="D51" s="106"/>
      <c r="E51" s="1190" t="s">
        <v>43</v>
      </c>
      <c r="F51" s="1190"/>
      <c r="G51" s="1190"/>
      <c r="H51" s="1191"/>
      <c r="I51" s="358">
        <v>2000</v>
      </c>
      <c r="J51" s="359">
        <v>1864</v>
      </c>
      <c r="K51" s="359">
        <v>1740</v>
      </c>
      <c r="L51" s="359">
        <v>1654</v>
      </c>
      <c r="M51" s="360">
        <v>1856</v>
      </c>
    </row>
    <row r="52" spans="2:13" ht="27.75" customHeight="1">
      <c r="B52" s="1188"/>
      <c r="C52" s="1189"/>
      <c r="D52" s="106"/>
      <c r="E52" s="1190" t="s">
        <v>44</v>
      </c>
      <c r="F52" s="1190"/>
      <c r="G52" s="1190"/>
      <c r="H52" s="1191"/>
      <c r="I52" s="358">
        <v>8388</v>
      </c>
      <c r="J52" s="359">
        <v>8427</v>
      </c>
      <c r="K52" s="359">
        <v>8052</v>
      </c>
      <c r="L52" s="359">
        <v>7800</v>
      </c>
      <c r="M52" s="360">
        <v>7534</v>
      </c>
    </row>
    <row r="53" spans="2:13" ht="27.75" customHeight="1" thickBot="1">
      <c r="B53" s="1192" t="s">
        <v>45</v>
      </c>
      <c r="C53" s="1193"/>
      <c r="D53" s="110"/>
      <c r="E53" s="1194" t="s">
        <v>46</v>
      </c>
      <c r="F53" s="1194"/>
      <c r="G53" s="1194"/>
      <c r="H53" s="1195"/>
      <c r="I53" s="361">
        <v>4904</v>
      </c>
      <c r="J53" s="362">
        <v>4814</v>
      </c>
      <c r="K53" s="362">
        <v>4809</v>
      </c>
      <c r="L53" s="362">
        <v>4292</v>
      </c>
      <c r="M53" s="363">
        <v>3648</v>
      </c>
    </row>
    <row r="54" spans="2:13" ht="27.75" customHeight="1">
      <c r="B54" s="111" t="s">
        <v>47</v>
      </c>
      <c r="C54" s="112"/>
      <c r="D54" s="112"/>
      <c r="E54" s="113"/>
      <c r="F54" s="113"/>
      <c r="G54" s="113"/>
      <c r="H54" s="113"/>
      <c r="I54" s="114"/>
      <c r="J54" s="114"/>
      <c r="K54" s="114"/>
      <c r="L54" s="114"/>
      <c r="M54" s="114"/>
    </row>
    <row r="55" spans="2:13" ht="13.2"/>
  </sheetData>
  <sheetProtection algorithmName="SHA-512" hashValue="cSq0Nb85LHgnRgB+FXl3DHae6rPjq19KJYY05DCaQxHRuMLLgA7WUm9s98h56ehneF4vkbh7msPMHZROvOxJSA==" saltValue="styp1assUBzOMfqsQMtn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36" zoomScale="40" zoomScaleNormal="40" zoomScaleSheetLayoutView="100" workbookViewId="0">
      <selection activeCell="C58" sqref="C58:E58"/>
    </sheetView>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555</v>
      </c>
      <c r="G54" s="119" t="s">
        <v>556</v>
      </c>
      <c r="H54" s="120" t="s">
        <v>557</v>
      </c>
    </row>
    <row r="55" spans="2:8" ht="52.5" customHeight="1">
      <c r="B55" s="121"/>
      <c r="C55" s="1211" t="s">
        <v>49</v>
      </c>
      <c r="D55" s="1211"/>
      <c r="E55" s="1212"/>
      <c r="F55" s="122">
        <v>481</v>
      </c>
      <c r="G55" s="122">
        <v>739</v>
      </c>
      <c r="H55" s="123">
        <v>794</v>
      </c>
    </row>
    <row r="56" spans="2:8" ht="52.5" customHeight="1">
      <c r="B56" s="124"/>
      <c r="C56" s="1213" t="s">
        <v>50</v>
      </c>
      <c r="D56" s="1213"/>
      <c r="E56" s="1214"/>
      <c r="F56" s="125">
        <v>183</v>
      </c>
      <c r="G56" s="125">
        <v>249</v>
      </c>
      <c r="H56" s="126">
        <v>409</v>
      </c>
    </row>
    <row r="57" spans="2:8" ht="53.25" customHeight="1">
      <c r="B57" s="124"/>
      <c r="C57" s="1215" t="s">
        <v>51</v>
      </c>
      <c r="D57" s="1215"/>
      <c r="E57" s="1216"/>
      <c r="F57" s="127">
        <v>868</v>
      </c>
      <c r="G57" s="127">
        <v>1094</v>
      </c>
      <c r="H57" s="128">
        <v>1057</v>
      </c>
    </row>
    <row r="58" spans="2:8" ht="45.75" customHeight="1">
      <c r="B58" s="129"/>
      <c r="C58" s="1203" t="s">
        <v>586</v>
      </c>
      <c r="D58" s="1204"/>
      <c r="E58" s="1205"/>
      <c r="F58" s="130">
        <v>638</v>
      </c>
      <c r="G58" s="130">
        <v>587</v>
      </c>
      <c r="H58" s="131">
        <v>470</v>
      </c>
    </row>
    <row r="59" spans="2:8" ht="45.75" customHeight="1">
      <c r="B59" s="129"/>
      <c r="C59" s="1203" t="s">
        <v>587</v>
      </c>
      <c r="D59" s="1204"/>
      <c r="E59" s="1205"/>
      <c r="F59" s="130">
        <v>78</v>
      </c>
      <c r="G59" s="130">
        <v>278</v>
      </c>
      <c r="H59" s="131">
        <v>383</v>
      </c>
    </row>
    <row r="60" spans="2:8" ht="45.75" customHeight="1">
      <c r="B60" s="129"/>
      <c r="C60" s="1203" t="s">
        <v>588</v>
      </c>
      <c r="D60" s="1204"/>
      <c r="E60" s="1205"/>
      <c r="F60" s="130" t="s">
        <v>579</v>
      </c>
      <c r="G60" s="130">
        <v>107</v>
      </c>
      <c r="H60" s="131">
        <v>101</v>
      </c>
    </row>
    <row r="61" spans="2:8" ht="45.75" customHeight="1">
      <c r="B61" s="129"/>
      <c r="C61" s="1203" t="s">
        <v>589</v>
      </c>
      <c r="D61" s="1204"/>
      <c r="E61" s="1205"/>
      <c r="F61" s="130">
        <v>52</v>
      </c>
      <c r="G61" s="130">
        <v>46</v>
      </c>
      <c r="H61" s="131">
        <v>46</v>
      </c>
    </row>
    <row r="62" spans="2:8" ht="45.75" customHeight="1" thickBot="1">
      <c r="B62" s="132"/>
      <c r="C62" s="1206" t="s">
        <v>590</v>
      </c>
      <c r="D62" s="1207"/>
      <c r="E62" s="1208"/>
      <c r="F62" s="133">
        <v>20</v>
      </c>
      <c r="G62" s="133">
        <v>31</v>
      </c>
      <c r="H62" s="134">
        <v>26</v>
      </c>
    </row>
    <row r="63" spans="2:8" ht="52.5" customHeight="1" thickBot="1">
      <c r="B63" s="135"/>
      <c r="C63" s="1209" t="s">
        <v>52</v>
      </c>
      <c r="D63" s="1209"/>
      <c r="E63" s="1210"/>
      <c r="F63" s="136">
        <v>1532</v>
      </c>
      <c r="G63" s="136">
        <v>2081</v>
      </c>
      <c r="H63" s="137">
        <v>2260</v>
      </c>
    </row>
    <row r="64" spans="2:8" ht="13.2"/>
  </sheetData>
  <sheetProtection algorithmName="SHA-512" hashValue="NMZEnzBkGsmu2LwwkHxwAb7R3ZE7AAtEg0lsP1UzOe23KuJqznBhmexfZEQ/qf7zsm+Ryoo+jpdgwQMT/TlPog==" saltValue="NC3yVKMMznAcVaDNoTbz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4" customWidth="1"/>
    <col min="2" max="8" width="13.33203125" style="144" customWidth="1"/>
    <col min="9" max="16384" width="11.109375" style="144"/>
  </cols>
  <sheetData>
    <row r="1" spans="1:8">
      <c r="A1" s="138"/>
      <c r="B1" s="139"/>
      <c r="C1" s="140"/>
      <c r="D1" s="141"/>
      <c r="E1" s="142"/>
      <c r="F1" s="142"/>
      <c r="G1" s="142"/>
      <c r="H1" s="143"/>
    </row>
    <row r="2" spans="1:8">
      <c r="A2" s="145"/>
      <c r="B2" s="146"/>
      <c r="C2" s="147"/>
      <c r="D2" s="148" t="s">
        <v>53</v>
      </c>
      <c r="E2" s="149"/>
      <c r="F2" s="150" t="s">
        <v>550</v>
      </c>
      <c r="G2" s="151"/>
      <c r="H2" s="152"/>
    </row>
    <row r="3" spans="1:8">
      <c r="A3" s="148" t="s">
        <v>543</v>
      </c>
      <c r="B3" s="153"/>
      <c r="C3" s="154"/>
      <c r="D3" s="155">
        <v>62330</v>
      </c>
      <c r="E3" s="156"/>
      <c r="F3" s="157">
        <v>85173</v>
      </c>
      <c r="G3" s="158"/>
      <c r="H3" s="159"/>
    </row>
    <row r="4" spans="1:8">
      <c r="A4" s="160"/>
      <c r="B4" s="161"/>
      <c r="C4" s="162"/>
      <c r="D4" s="163">
        <v>26381</v>
      </c>
      <c r="E4" s="164"/>
      <c r="F4" s="165">
        <v>43913</v>
      </c>
      <c r="G4" s="166"/>
      <c r="H4" s="167"/>
    </row>
    <row r="5" spans="1:8">
      <c r="A5" s="148" t="s">
        <v>545</v>
      </c>
      <c r="B5" s="153"/>
      <c r="C5" s="154"/>
      <c r="D5" s="155">
        <v>91615</v>
      </c>
      <c r="E5" s="156"/>
      <c r="F5" s="157">
        <v>94081</v>
      </c>
      <c r="G5" s="158"/>
      <c r="H5" s="159"/>
    </row>
    <row r="6" spans="1:8">
      <c r="A6" s="160"/>
      <c r="B6" s="161"/>
      <c r="C6" s="162"/>
      <c r="D6" s="163">
        <v>60462</v>
      </c>
      <c r="E6" s="164"/>
      <c r="F6" s="165">
        <v>48949</v>
      </c>
      <c r="G6" s="166"/>
      <c r="H6" s="167"/>
    </row>
    <row r="7" spans="1:8">
      <c r="A7" s="148" t="s">
        <v>546</v>
      </c>
      <c r="B7" s="153"/>
      <c r="C7" s="154"/>
      <c r="D7" s="155">
        <v>89874</v>
      </c>
      <c r="E7" s="156"/>
      <c r="F7" s="157">
        <v>92632</v>
      </c>
      <c r="G7" s="158"/>
      <c r="H7" s="159"/>
    </row>
    <row r="8" spans="1:8">
      <c r="A8" s="160"/>
      <c r="B8" s="161"/>
      <c r="C8" s="162"/>
      <c r="D8" s="163">
        <v>27957</v>
      </c>
      <c r="E8" s="164"/>
      <c r="F8" s="165">
        <v>47978</v>
      </c>
      <c r="G8" s="166"/>
      <c r="H8" s="167"/>
    </row>
    <row r="9" spans="1:8">
      <c r="A9" s="148" t="s">
        <v>547</v>
      </c>
      <c r="B9" s="153"/>
      <c r="C9" s="154"/>
      <c r="D9" s="155">
        <v>76913</v>
      </c>
      <c r="E9" s="156"/>
      <c r="F9" s="157">
        <v>96469</v>
      </c>
      <c r="G9" s="158"/>
      <c r="H9" s="159"/>
    </row>
    <row r="10" spans="1:8">
      <c r="A10" s="160"/>
      <c r="B10" s="161"/>
      <c r="C10" s="162"/>
      <c r="D10" s="163">
        <v>39502</v>
      </c>
      <c r="E10" s="164"/>
      <c r="F10" s="165">
        <v>49775</v>
      </c>
      <c r="G10" s="166"/>
      <c r="H10" s="167"/>
    </row>
    <row r="11" spans="1:8">
      <c r="A11" s="148" t="s">
        <v>548</v>
      </c>
      <c r="B11" s="153"/>
      <c r="C11" s="154"/>
      <c r="D11" s="155">
        <v>133332</v>
      </c>
      <c r="E11" s="156"/>
      <c r="F11" s="157">
        <v>85743</v>
      </c>
      <c r="G11" s="158"/>
      <c r="H11" s="159"/>
    </row>
    <row r="12" spans="1:8">
      <c r="A12" s="160"/>
      <c r="B12" s="161"/>
      <c r="C12" s="168"/>
      <c r="D12" s="163">
        <v>65163</v>
      </c>
      <c r="E12" s="164"/>
      <c r="F12" s="165">
        <v>45231</v>
      </c>
      <c r="G12" s="166"/>
      <c r="H12" s="167"/>
    </row>
    <row r="13" spans="1:8">
      <c r="A13" s="148"/>
      <c r="B13" s="153"/>
      <c r="C13" s="169"/>
      <c r="D13" s="170">
        <v>90813</v>
      </c>
      <c r="E13" s="171"/>
      <c r="F13" s="172">
        <v>90820</v>
      </c>
      <c r="G13" s="173"/>
      <c r="H13" s="159"/>
    </row>
    <row r="14" spans="1:8">
      <c r="A14" s="160"/>
      <c r="B14" s="161"/>
      <c r="C14" s="162"/>
      <c r="D14" s="163">
        <v>43893</v>
      </c>
      <c r="E14" s="164"/>
      <c r="F14" s="165">
        <v>47169</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1.4</v>
      </c>
      <c r="C19" s="174">
        <f>ROUND(VALUE(SUBSTITUTE(実質収支比率等に係る経年分析!G$48,"▲","-")),2)</f>
        <v>4.21</v>
      </c>
      <c r="D19" s="174">
        <f>ROUND(VALUE(SUBSTITUTE(実質収支比率等に係る経年分析!H$48,"▲","-")),2)</f>
        <v>1.77</v>
      </c>
      <c r="E19" s="174">
        <f>ROUND(VALUE(SUBSTITUTE(実質収支比率等に係る経年分析!I$48,"▲","-")),2)</f>
        <v>5.01</v>
      </c>
      <c r="F19" s="174">
        <f>ROUND(VALUE(SUBSTITUTE(実質収支比率等に係る経年分析!J$48,"▲","-")),2)</f>
        <v>3.62</v>
      </c>
    </row>
    <row r="20" spans="1:11">
      <c r="A20" s="174" t="s">
        <v>56</v>
      </c>
      <c r="B20" s="174">
        <f>ROUND(VALUE(SUBSTITUTE(実質収支比率等に係る経年分析!F$47,"▲","-")),2)</f>
        <v>7</v>
      </c>
      <c r="C20" s="174">
        <f>ROUND(VALUE(SUBSTITUTE(実質収支比率等に係る経年分析!G$47,"▲","-")),2)</f>
        <v>8.01</v>
      </c>
      <c r="D20" s="174">
        <f>ROUND(VALUE(SUBSTITUTE(実質収支比率等に係る経年分析!H$47,"▲","-")),2)</f>
        <v>7.98</v>
      </c>
      <c r="E20" s="174">
        <f>ROUND(VALUE(SUBSTITUTE(実質収支比率等に係る経年分析!I$47,"▲","-")),2)</f>
        <v>11.48</v>
      </c>
      <c r="F20" s="174">
        <f>ROUND(VALUE(SUBSTITUTE(実質収支比率等に係る経年分析!J$47,"▲","-")),2)</f>
        <v>12.82</v>
      </c>
    </row>
    <row r="21" spans="1:11">
      <c r="A21" s="174" t="s">
        <v>57</v>
      </c>
      <c r="B21" s="174">
        <f>IF(ISNUMBER(VALUE(SUBSTITUTE(実質収支比率等に係る経年分析!F$49,"▲","-"))),ROUND(VALUE(SUBSTITUTE(実質収支比率等に係る経年分析!F$49,"▲","-")),2),NA())</f>
        <v>0.9</v>
      </c>
      <c r="C21" s="174">
        <f>IF(ISNUMBER(VALUE(SUBSTITUTE(実質収支比率等に係る経年分析!G$49,"▲","-"))),ROUND(VALUE(SUBSTITUTE(実質収支比率等に係る経年分析!G$49,"▲","-")),2),NA())</f>
        <v>3.78</v>
      </c>
      <c r="D21" s="174">
        <f>IF(ISNUMBER(VALUE(SUBSTITUTE(実質収支比率等に係る経年分析!H$49,"▲","-"))),ROUND(VALUE(SUBSTITUTE(実質収支比率等に係る経年分析!H$49,"▲","-")),2),NA())</f>
        <v>-2.41</v>
      </c>
      <c r="E21" s="174">
        <f>IF(ISNUMBER(VALUE(SUBSTITUTE(実質収支比率等に係る経年分析!I$49,"▲","-"))),ROUND(VALUE(SUBSTITUTE(実質収支比率等に係る経年分析!I$49,"▲","-")),2),NA())</f>
        <v>7.34</v>
      </c>
      <c r="F21" s="174">
        <f>IF(ISNUMBER(VALUE(SUBSTITUTE(実質収支比率等に係る経年分析!J$49,"▲","-"))),ROUND(VALUE(SUBSTITUTE(実質収支比率等に係る経年分析!J$49,"▲","-")),2),NA())</f>
        <v>-0.68</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2.35</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2.4300000000000002</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0.68</v>
      </c>
      <c r="G28" s="175" t="e">
        <f>IF(ROUND(VALUE(SUBSTITUTE(連結実質赤字比率に係る赤字・黒字の構成分析!H$42,"▲", "-")), 2) &gt;= 0, ABS(ROUND(VALUE(SUBSTITUTE(連結実質赤字比率に係る赤字・黒字の構成分析!H$42,"▲", "-")), 2)), NA())</f>
        <v>#N/A</v>
      </c>
      <c r="H28" s="175">
        <f>IF(ROUND(VALUE(SUBSTITUTE(連結実質赤字比率に係る赤字・黒字の構成分析!I$42,"▲", "-")), 2) &lt; 0, ABS(ROUND(VALUE(SUBSTITUTE(連結実質赤字比率に係る赤字・黒字の構成分析!I$42,"▲", "-")), 2)), NA())</f>
        <v>0.65</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病院事業会計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奨学資金特別会計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0.14000000000000001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0.08</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4.9800000000000004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3.61</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4.6399999999999997</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1002</v>
      </c>
      <c r="E42" s="176"/>
      <c r="F42" s="176"/>
      <c r="G42" s="176">
        <f>'実質公債費比率（分子）の構造'!L$52</f>
        <v>1015</v>
      </c>
      <c r="H42" s="176"/>
      <c r="I42" s="176"/>
      <c r="J42" s="176">
        <f>'実質公債費比率（分子）の構造'!M$52</f>
        <v>972</v>
      </c>
      <c r="K42" s="176"/>
      <c r="L42" s="176"/>
      <c r="M42" s="176">
        <f>'実質公債費比率（分子）の構造'!N$52</f>
        <v>983</v>
      </c>
      <c r="N42" s="176"/>
      <c r="O42" s="176"/>
      <c r="P42" s="176">
        <f>'実質公債費比率（分子）の構造'!O$52</f>
        <v>980</v>
      </c>
    </row>
    <row r="43" spans="1:16">
      <c r="A43" s="176" t="s">
        <v>65</v>
      </c>
      <c r="B43" s="176">
        <f>'実質公債費比率（分子）の構造'!K$51</f>
        <v>0</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c r="A44" s="176" t="s">
        <v>66</v>
      </c>
      <c r="B44" s="176">
        <f>'実質公債費比率（分子）の構造'!K$50</f>
        <v>24</v>
      </c>
      <c r="C44" s="176"/>
      <c r="D44" s="176"/>
      <c r="E44" s="176">
        <f>'実質公債費比率（分子）の構造'!L$50</f>
        <v>9</v>
      </c>
      <c r="F44" s="176"/>
      <c r="G44" s="176"/>
      <c r="H44" s="176">
        <f>'実質公債費比率（分子）の構造'!M$50</f>
        <v>9</v>
      </c>
      <c r="I44" s="176"/>
      <c r="J44" s="176"/>
      <c r="K44" s="176" t="str">
        <f>'実質公債費比率（分子）の構造'!N$50</f>
        <v>-</v>
      </c>
      <c r="L44" s="176"/>
      <c r="M44" s="176"/>
      <c r="N44" s="176" t="str">
        <f>'実質公債費比率（分子）の構造'!O$50</f>
        <v>-</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400</v>
      </c>
      <c r="C46" s="176"/>
      <c r="D46" s="176"/>
      <c r="E46" s="176">
        <f>'実質公債費比率（分子）の構造'!L$48</f>
        <v>421</v>
      </c>
      <c r="F46" s="176"/>
      <c r="G46" s="176"/>
      <c r="H46" s="176">
        <f>'実質公債費比率（分子）の構造'!M$48</f>
        <v>412</v>
      </c>
      <c r="I46" s="176"/>
      <c r="J46" s="176"/>
      <c r="K46" s="176">
        <f>'実質公債費比率（分子）の構造'!N$48</f>
        <v>404</v>
      </c>
      <c r="L46" s="176"/>
      <c r="M46" s="176"/>
      <c r="N46" s="176">
        <f>'実質公債費比率（分子）の構造'!O$48</f>
        <v>361</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882</v>
      </c>
      <c r="C49" s="176"/>
      <c r="D49" s="176"/>
      <c r="E49" s="176">
        <f>'実質公債費比率（分子）の構造'!L$45</f>
        <v>870</v>
      </c>
      <c r="F49" s="176"/>
      <c r="G49" s="176"/>
      <c r="H49" s="176">
        <f>'実質公債費比率（分子）の構造'!M$45</f>
        <v>826</v>
      </c>
      <c r="I49" s="176"/>
      <c r="J49" s="176"/>
      <c r="K49" s="176">
        <f>'実質公債費比率（分子）の構造'!N$45</f>
        <v>876</v>
      </c>
      <c r="L49" s="176"/>
      <c r="M49" s="176"/>
      <c r="N49" s="176">
        <f>'実質公債費比率（分子）の構造'!O$45</f>
        <v>912</v>
      </c>
      <c r="O49" s="176"/>
      <c r="P49" s="176"/>
    </row>
    <row r="50" spans="1:16">
      <c r="A50" s="176" t="s">
        <v>72</v>
      </c>
      <c r="B50" s="176" t="e">
        <f>NA()</f>
        <v>#N/A</v>
      </c>
      <c r="C50" s="176">
        <f>IF(ISNUMBER('実質公債費比率（分子）の構造'!K$53),'実質公債費比率（分子）の構造'!K$53,NA())</f>
        <v>304</v>
      </c>
      <c r="D50" s="176" t="e">
        <f>NA()</f>
        <v>#N/A</v>
      </c>
      <c r="E50" s="176" t="e">
        <f>NA()</f>
        <v>#N/A</v>
      </c>
      <c r="F50" s="176">
        <f>IF(ISNUMBER('実質公債費比率（分子）の構造'!L$53),'実質公債費比率（分子）の構造'!L$53,NA())</f>
        <v>286</v>
      </c>
      <c r="G50" s="176" t="e">
        <f>NA()</f>
        <v>#N/A</v>
      </c>
      <c r="H50" s="176" t="e">
        <f>NA()</f>
        <v>#N/A</v>
      </c>
      <c r="I50" s="176">
        <f>IF(ISNUMBER('実質公債費比率（分子）の構造'!M$53),'実質公債費比率（分子）の構造'!M$53,NA())</f>
        <v>275</v>
      </c>
      <c r="J50" s="176" t="e">
        <f>NA()</f>
        <v>#N/A</v>
      </c>
      <c r="K50" s="176" t="e">
        <f>NA()</f>
        <v>#N/A</v>
      </c>
      <c r="L50" s="176">
        <f>IF(ISNUMBER('実質公債費比率（分子）の構造'!N$53),'実質公債費比率（分子）の構造'!N$53,NA())</f>
        <v>297</v>
      </c>
      <c r="M50" s="176" t="e">
        <f>NA()</f>
        <v>#N/A</v>
      </c>
      <c r="N50" s="176" t="e">
        <f>NA()</f>
        <v>#N/A</v>
      </c>
      <c r="O50" s="176">
        <f>IF(ISNUMBER('実質公債費比率（分子）の構造'!O$53),'実質公債費比率（分子）の構造'!O$53,NA())</f>
        <v>294</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8388</v>
      </c>
      <c r="E56" s="175"/>
      <c r="F56" s="175"/>
      <c r="G56" s="175">
        <f>'将来負担比率（分子）の構造'!J$52</f>
        <v>8427</v>
      </c>
      <c r="H56" s="175"/>
      <c r="I56" s="175"/>
      <c r="J56" s="175">
        <f>'将来負担比率（分子）の構造'!K$52</f>
        <v>8052</v>
      </c>
      <c r="K56" s="175"/>
      <c r="L56" s="175"/>
      <c r="M56" s="175">
        <f>'将来負担比率（分子）の構造'!L$52</f>
        <v>7800</v>
      </c>
      <c r="N56" s="175"/>
      <c r="O56" s="175"/>
      <c r="P56" s="175">
        <f>'将来負担比率（分子）の構造'!M$52</f>
        <v>7534</v>
      </c>
    </row>
    <row r="57" spans="1:16">
      <c r="A57" s="175" t="s">
        <v>43</v>
      </c>
      <c r="B57" s="175"/>
      <c r="C57" s="175"/>
      <c r="D57" s="175">
        <f>'将来負担比率（分子）の構造'!I$51</f>
        <v>2000</v>
      </c>
      <c r="E57" s="175"/>
      <c r="F57" s="175"/>
      <c r="G57" s="175">
        <f>'将来負担比率（分子）の構造'!J$51</f>
        <v>1864</v>
      </c>
      <c r="H57" s="175"/>
      <c r="I57" s="175"/>
      <c r="J57" s="175">
        <f>'将来負担比率（分子）の構造'!K$51</f>
        <v>1740</v>
      </c>
      <c r="K57" s="175"/>
      <c r="L57" s="175"/>
      <c r="M57" s="175">
        <f>'将来負担比率（分子）の構造'!L$51</f>
        <v>1654</v>
      </c>
      <c r="N57" s="175"/>
      <c r="O57" s="175"/>
      <c r="P57" s="175">
        <f>'将来負担比率（分子）の構造'!M$51</f>
        <v>1856</v>
      </c>
    </row>
    <row r="58" spans="1:16">
      <c r="A58" s="175" t="s">
        <v>42</v>
      </c>
      <c r="B58" s="175"/>
      <c r="C58" s="175"/>
      <c r="D58" s="175">
        <f>'将来負担比率（分子）の構造'!I$50</f>
        <v>1883</v>
      </c>
      <c r="E58" s="175"/>
      <c r="F58" s="175"/>
      <c r="G58" s="175">
        <f>'将来負担比率（分子）の構造'!J$50</f>
        <v>1858</v>
      </c>
      <c r="H58" s="175"/>
      <c r="I58" s="175"/>
      <c r="J58" s="175">
        <f>'将来負担比率（分子）の構造'!K$50</f>
        <v>2001</v>
      </c>
      <c r="K58" s="175"/>
      <c r="L58" s="175"/>
      <c r="M58" s="175">
        <f>'将来負担比率（分子）の構造'!L$50</f>
        <v>2649</v>
      </c>
      <c r="N58" s="175"/>
      <c r="O58" s="175"/>
      <c r="P58" s="175">
        <f>'将来負担比率（分子）の構造'!M$50</f>
        <v>2830</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2098</v>
      </c>
      <c r="C62" s="175"/>
      <c r="D62" s="175"/>
      <c r="E62" s="175">
        <f>'将来負担比率（分子）の構造'!J$45</f>
        <v>2031</v>
      </c>
      <c r="F62" s="175"/>
      <c r="G62" s="175"/>
      <c r="H62" s="175">
        <f>'将来負担比率（分子）の構造'!K$45</f>
        <v>2006</v>
      </c>
      <c r="I62" s="175"/>
      <c r="J62" s="175"/>
      <c r="K62" s="175">
        <f>'将来負担比率（分子）の構造'!L$45</f>
        <v>1959</v>
      </c>
      <c r="L62" s="175"/>
      <c r="M62" s="175"/>
      <c r="N62" s="175">
        <f>'将来負担比率（分子）の構造'!M$45</f>
        <v>1919</v>
      </c>
      <c r="O62" s="175"/>
      <c r="P62" s="175"/>
    </row>
    <row r="63" spans="1:16">
      <c r="A63" s="175" t="s">
        <v>35</v>
      </c>
      <c r="B63" s="175">
        <f>'将来負担比率（分子）の構造'!I$44</f>
        <v>109</v>
      </c>
      <c r="C63" s="175"/>
      <c r="D63" s="175"/>
      <c r="E63" s="175">
        <f>'将来負担比率（分子）の構造'!J$44</f>
        <v>106</v>
      </c>
      <c r="F63" s="175"/>
      <c r="G63" s="175"/>
      <c r="H63" s="175">
        <f>'将来負担比率（分子）の構造'!K$44</f>
        <v>100</v>
      </c>
      <c r="I63" s="175"/>
      <c r="J63" s="175"/>
      <c r="K63" s="175">
        <f>'将来負担比率（分子）の構造'!L$44</f>
        <v>94</v>
      </c>
      <c r="L63" s="175"/>
      <c r="M63" s="175"/>
      <c r="N63" s="175">
        <f>'将来負担比率（分子）の構造'!M$44</f>
        <v>89</v>
      </c>
      <c r="O63" s="175"/>
      <c r="P63" s="175"/>
    </row>
    <row r="64" spans="1:16">
      <c r="A64" s="175" t="s">
        <v>34</v>
      </c>
      <c r="B64" s="175">
        <f>'将来負担比率（分子）の構造'!I$43</f>
        <v>3614</v>
      </c>
      <c r="C64" s="175"/>
      <c r="D64" s="175"/>
      <c r="E64" s="175">
        <f>'将来負担比率（分子）の構造'!J$43</f>
        <v>3281</v>
      </c>
      <c r="F64" s="175"/>
      <c r="G64" s="175"/>
      <c r="H64" s="175">
        <f>'将来負担比率（分子）の構造'!K$43</f>
        <v>3058</v>
      </c>
      <c r="I64" s="175"/>
      <c r="J64" s="175"/>
      <c r="K64" s="175">
        <f>'将来負担比率（分子）の構造'!L$43</f>
        <v>2789</v>
      </c>
      <c r="L64" s="175"/>
      <c r="M64" s="175"/>
      <c r="N64" s="175">
        <f>'将来負担比率（分子）の構造'!M$43</f>
        <v>2377</v>
      </c>
      <c r="O64" s="175"/>
      <c r="P64" s="175"/>
    </row>
    <row r="65" spans="1:16">
      <c r="A65" s="175" t="s">
        <v>33</v>
      </c>
      <c r="B65" s="175">
        <f>'将来負担比率（分子）の構造'!I$42</f>
        <v>1385</v>
      </c>
      <c r="C65" s="175"/>
      <c r="D65" s="175"/>
      <c r="E65" s="175">
        <f>'将来負担比率（分子）の構造'!J$42</f>
        <v>1207</v>
      </c>
      <c r="F65" s="175"/>
      <c r="G65" s="175"/>
      <c r="H65" s="175">
        <f>'将来負担比率（分子）の構造'!K$42</f>
        <v>1016</v>
      </c>
      <c r="I65" s="175"/>
      <c r="J65" s="175"/>
      <c r="K65" s="175">
        <f>'将来負担比率（分子）の構造'!L$42</f>
        <v>845</v>
      </c>
      <c r="L65" s="175"/>
      <c r="M65" s="175"/>
      <c r="N65" s="175">
        <f>'将来負担比率（分子）の構造'!M$42</f>
        <v>688</v>
      </c>
      <c r="O65" s="175"/>
      <c r="P65" s="175"/>
    </row>
    <row r="66" spans="1:16">
      <c r="A66" s="175" t="s">
        <v>32</v>
      </c>
      <c r="B66" s="175">
        <f>'将来負担比率（分子）の構造'!I$41</f>
        <v>9970</v>
      </c>
      <c r="C66" s="175"/>
      <c r="D66" s="175"/>
      <c r="E66" s="175">
        <f>'将来負担比率（分子）の構造'!J$41</f>
        <v>10336</v>
      </c>
      <c r="F66" s="175"/>
      <c r="G66" s="175"/>
      <c r="H66" s="175">
        <f>'将来負担比率（分子）の構造'!K$41</f>
        <v>10420</v>
      </c>
      <c r="I66" s="175"/>
      <c r="J66" s="175"/>
      <c r="K66" s="175">
        <f>'将来負担比率（分子）の構造'!L$41</f>
        <v>10707</v>
      </c>
      <c r="L66" s="175"/>
      <c r="M66" s="175"/>
      <c r="N66" s="175">
        <f>'将来負担比率（分子）の構造'!M$41</f>
        <v>10795</v>
      </c>
      <c r="O66" s="175"/>
      <c r="P66" s="175"/>
    </row>
    <row r="67" spans="1:16">
      <c r="A67" s="175" t="s">
        <v>76</v>
      </c>
      <c r="B67" s="175" t="e">
        <f>NA()</f>
        <v>#N/A</v>
      </c>
      <c r="C67" s="175">
        <f>IF(ISNUMBER('将来負担比率（分子）の構造'!I$53), IF('将来負担比率（分子）の構造'!I$53 &lt; 0, 0, '将来負担比率（分子）の構造'!I$53), NA())</f>
        <v>4904</v>
      </c>
      <c r="D67" s="175" t="e">
        <f>NA()</f>
        <v>#N/A</v>
      </c>
      <c r="E67" s="175" t="e">
        <f>NA()</f>
        <v>#N/A</v>
      </c>
      <c r="F67" s="175">
        <f>IF(ISNUMBER('将来負担比率（分子）の構造'!J$53), IF('将来負担比率（分子）の構造'!J$53 &lt; 0, 0, '将来負担比率（分子）の構造'!J$53), NA())</f>
        <v>4814</v>
      </c>
      <c r="G67" s="175" t="e">
        <f>NA()</f>
        <v>#N/A</v>
      </c>
      <c r="H67" s="175" t="e">
        <f>NA()</f>
        <v>#N/A</v>
      </c>
      <c r="I67" s="175">
        <f>IF(ISNUMBER('将来負担比率（分子）の構造'!K$53), IF('将来負担比率（分子）の構造'!K$53 &lt; 0, 0, '将来負担比率（分子）の構造'!K$53), NA())</f>
        <v>4809</v>
      </c>
      <c r="J67" s="175" t="e">
        <f>NA()</f>
        <v>#N/A</v>
      </c>
      <c r="K67" s="175" t="e">
        <f>NA()</f>
        <v>#N/A</v>
      </c>
      <c r="L67" s="175">
        <f>IF(ISNUMBER('将来負担比率（分子）の構造'!L$53), IF('将来負担比率（分子）の構造'!L$53 &lt; 0, 0, '将来負担比率（分子）の構造'!L$53), NA())</f>
        <v>4292</v>
      </c>
      <c r="M67" s="175" t="e">
        <f>NA()</f>
        <v>#N/A</v>
      </c>
      <c r="N67" s="175" t="e">
        <f>NA()</f>
        <v>#N/A</v>
      </c>
      <c r="O67" s="175">
        <f>IF(ISNUMBER('将来負担比率（分子）の構造'!M$53), IF('将来負担比率（分子）の構造'!M$53 &lt; 0, 0, '将来負担比率（分子）の構造'!M$53), NA())</f>
        <v>3648</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481</v>
      </c>
      <c r="C72" s="179">
        <f>基金残高に係る経年分析!G55</f>
        <v>739</v>
      </c>
      <c r="D72" s="179">
        <f>基金残高に係る経年分析!H55</f>
        <v>794</v>
      </c>
    </row>
    <row r="73" spans="1:16">
      <c r="A73" s="178" t="s">
        <v>79</v>
      </c>
      <c r="B73" s="179">
        <f>基金残高に係る経年分析!F56</f>
        <v>183</v>
      </c>
      <c r="C73" s="179">
        <f>基金残高に係る経年分析!G56</f>
        <v>249</v>
      </c>
      <c r="D73" s="179">
        <f>基金残高に係る経年分析!H56</f>
        <v>409</v>
      </c>
    </row>
    <row r="74" spans="1:16">
      <c r="A74" s="178" t="s">
        <v>80</v>
      </c>
      <c r="B74" s="179">
        <f>基金残高に係る経年分析!F57</f>
        <v>868</v>
      </c>
      <c r="C74" s="179">
        <f>基金残高に係る経年分析!G57</f>
        <v>1094</v>
      </c>
      <c r="D74" s="179">
        <f>基金残高に係る経年分析!H57</f>
        <v>1057</v>
      </c>
    </row>
  </sheetData>
  <sheetProtection algorithmName="SHA-512" hashValue="hxBUFNo4OxUL1qraMtj9CikURMq0hphR2vBBxnmkDWeZZc+AhnbTBrp4fEuti/1KeovgTftJP0UYiEKuibAOrg==" saltValue="K4fA7WOuxhFfODf5K++m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228</v>
      </c>
      <c r="C5" s="677"/>
      <c r="D5" s="677"/>
      <c r="E5" s="677"/>
      <c r="F5" s="677"/>
      <c r="G5" s="677"/>
      <c r="H5" s="677"/>
      <c r="I5" s="677"/>
      <c r="J5" s="677"/>
      <c r="K5" s="677"/>
      <c r="L5" s="677"/>
      <c r="M5" s="677"/>
      <c r="N5" s="677"/>
      <c r="O5" s="677"/>
      <c r="P5" s="677"/>
      <c r="Q5" s="678"/>
      <c r="R5" s="673">
        <v>1393156</v>
      </c>
      <c r="S5" s="674"/>
      <c r="T5" s="674"/>
      <c r="U5" s="674"/>
      <c r="V5" s="674"/>
      <c r="W5" s="674"/>
      <c r="X5" s="674"/>
      <c r="Y5" s="702"/>
      <c r="Z5" s="715">
        <v>11</v>
      </c>
      <c r="AA5" s="715"/>
      <c r="AB5" s="715"/>
      <c r="AC5" s="715"/>
      <c r="AD5" s="716">
        <v>1337881</v>
      </c>
      <c r="AE5" s="716"/>
      <c r="AF5" s="716"/>
      <c r="AG5" s="716"/>
      <c r="AH5" s="716"/>
      <c r="AI5" s="716"/>
      <c r="AJ5" s="716"/>
      <c r="AK5" s="716"/>
      <c r="AL5" s="703">
        <v>21.5</v>
      </c>
      <c r="AM5" s="686"/>
      <c r="AN5" s="686"/>
      <c r="AO5" s="704"/>
      <c r="AP5" s="676" t="s">
        <v>229</v>
      </c>
      <c r="AQ5" s="677"/>
      <c r="AR5" s="677"/>
      <c r="AS5" s="677"/>
      <c r="AT5" s="677"/>
      <c r="AU5" s="677"/>
      <c r="AV5" s="677"/>
      <c r="AW5" s="677"/>
      <c r="AX5" s="677"/>
      <c r="AY5" s="677"/>
      <c r="AZ5" s="677"/>
      <c r="BA5" s="677"/>
      <c r="BB5" s="677"/>
      <c r="BC5" s="677"/>
      <c r="BD5" s="677"/>
      <c r="BE5" s="677"/>
      <c r="BF5" s="678"/>
      <c r="BG5" s="627">
        <v>1322392</v>
      </c>
      <c r="BH5" s="628"/>
      <c r="BI5" s="628"/>
      <c r="BJ5" s="628"/>
      <c r="BK5" s="628"/>
      <c r="BL5" s="628"/>
      <c r="BM5" s="628"/>
      <c r="BN5" s="629"/>
      <c r="BO5" s="663">
        <v>94.9</v>
      </c>
      <c r="BP5" s="663"/>
      <c r="BQ5" s="663"/>
      <c r="BR5" s="663"/>
      <c r="BS5" s="664">
        <v>38894</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c r="B6" s="624" t="s">
        <v>233</v>
      </c>
      <c r="C6" s="625"/>
      <c r="D6" s="625"/>
      <c r="E6" s="625"/>
      <c r="F6" s="625"/>
      <c r="G6" s="625"/>
      <c r="H6" s="625"/>
      <c r="I6" s="625"/>
      <c r="J6" s="625"/>
      <c r="K6" s="625"/>
      <c r="L6" s="625"/>
      <c r="M6" s="625"/>
      <c r="N6" s="625"/>
      <c r="O6" s="625"/>
      <c r="P6" s="625"/>
      <c r="Q6" s="626"/>
      <c r="R6" s="627">
        <v>121505</v>
      </c>
      <c r="S6" s="628"/>
      <c r="T6" s="628"/>
      <c r="U6" s="628"/>
      <c r="V6" s="628"/>
      <c r="W6" s="628"/>
      <c r="X6" s="628"/>
      <c r="Y6" s="629"/>
      <c r="Z6" s="663">
        <v>1</v>
      </c>
      <c r="AA6" s="663"/>
      <c r="AB6" s="663"/>
      <c r="AC6" s="663"/>
      <c r="AD6" s="664">
        <v>121505</v>
      </c>
      <c r="AE6" s="664"/>
      <c r="AF6" s="664"/>
      <c r="AG6" s="664"/>
      <c r="AH6" s="664"/>
      <c r="AI6" s="664"/>
      <c r="AJ6" s="664"/>
      <c r="AK6" s="664"/>
      <c r="AL6" s="630">
        <v>2</v>
      </c>
      <c r="AM6" s="631"/>
      <c r="AN6" s="631"/>
      <c r="AO6" s="665"/>
      <c r="AP6" s="624" t="s">
        <v>234</v>
      </c>
      <c r="AQ6" s="625"/>
      <c r="AR6" s="625"/>
      <c r="AS6" s="625"/>
      <c r="AT6" s="625"/>
      <c r="AU6" s="625"/>
      <c r="AV6" s="625"/>
      <c r="AW6" s="625"/>
      <c r="AX6" s="625"/>
      <c r="AY6" s="625"/>
      <c r="AZ6" s="625"/>
      <c r="BA6" s="625"/>
      <c r="BB6" s="625"/>
      <c r="BC6" s="625"/>
      <c r="BD6" s="625"/>
      <c r="BE6" s="625"/>
      <c r="BF6" s="626"/>
      <c r="BG6" s="627">
        <v>1322392</v>
      </c>
      <c r="BH6" s="628"/>
      <c r="BI6" s="628"/>
      <c r="BJ6" s="628"/>
      <c r="BK6" s="628"/>
      <c r="BL6" s="628"/>
      <c r="BM6" s="628"/>
      <c r="BN6" s="629"/>
      <c r="BO6" s="663">
        <v>94.9</v>
      </c>
      <c r="BP6" s="663"/>
      <c r="BQ6" s="663"/>
      <c r="BR6" s="663"/>
      <c r="BS6" s="664">
        <v>38894</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94701</v>
      </c>
      <c r="CS6" s="628"/>
      <c r="CT6" s="628"/>
      <c r="CU6" s="628"/>
      <c r="CV6" s="628"/>
      <c r="CW6" s="628"/>
      <c r="CX6" s="628"/>
      <c r="CY6" s="629"/>
      <c r="CZ6" s="703">
        <v>0.8</v>
      </c>
      <c r="DA6" s="686"/>
      <c r="DB6" s="686"/>
      <c r="DC6" s="705"/>
      <c r="DD6" s="633" t="s">
        <v>131</v>
      </c>
      <c r="DE6" s="628"/>
      <c r="DF6" s="628"/>
      <c r="DG6" s="628"/>
      <c r="DH6" s="628"/>
      <c r="DI6" s="628"/>
      <c r="DJ6" s="628"/>
      <c r="DK6" s="628"/>
      <c r="DL6" s="628"/>
      <c r="DM6" s="628"/>
      <c r="DN6" s="628"/>
      <c r="DO6" s="628"/>
      <c r="DP6" s="629"/>
      <c r="DQ6" s="633">
        <v>94701</v>
      </c>
      <c r="DR6" s="628"/>
      <c r="DS6" s="628"/>
      <c r="DT6" s="628"/>
      <c r="DU6" s="628"/>
      <c r="DV6" s="628"/>
      <c r="DW6" s="628"/>
      <c r="DX6" s="628"/>
      <c r="DY6" s="628"/>
      <c r="DZ6" s="628"/>
      <c r="EA6" s="628"/>
      <c r="EB6" s="628"/>
      <c r="EC6" s="662"/>
    </row>
    <row r="7" spans="2:143" ht="11.25" customHeight="1">
      <c r="B7" s="624" t="s">
        <v>236</v>
      </c>
      <c r="C7" s="625"/>
      <c r="D7" s="625"/>
      <c r="E7" s="625"/>
      <c r="F7" s="625"/>
      <c r="G7" s="625"/>
      <c r="H7" s="625"/>
      <c r="I7" s="625"/>
      <c r="J7" s="625"/>
      <c r="K7" s="625"/>
      <c r="L7" s="625"/>
      <c r="M7" s="625"/>
      <c r="N7" s="625"/>
      <c r="O7" s="625"/>
      <c r="P7" s="625"/>
      <c r="Q7" s="626"/>
      <c r="R7" s="627">
        <v>406</v>
      </c>
      <c r="S7" s="628"/>
      <c r="T7" s="628"/>
      <c r="U7" s="628"/>
      <c r="V7" s="628"/>
      <c r="W7" s="628"/>
      <c r="X7" s="628"/>
      <c r="Y7" s="629"/>
      <c r="Z7" s="663">
        <v>0</v>
      </c>
      <c r="AA7" s="663"/>
      <c r="AB7" s="663"/>
      <c r="AC7" s="663"/>
      <c r="AD7" s="664">
        <v>406</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470043</v>
      </c>
      <c r="BH7" s="628"/>
      <c r="BI7" s="628"/>
      <c r="BJ7" s="628"/>
      <c r="BK7" s="628"/>
      <c r="BL7" s="628"/>
      <c r="BM7" s="628"/>
      <c r="BN7" s="629"/>
      <c r="BO7" s="663">
        <v>33.700000000000003</v>
      </c>
      <c r="BP7" s="663"/>
      <c r="BQ7" s="663"/>
      <c r="BR7" s="663"/>
      <c r="BS7" s="664">
        <v>17551</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2318073</v>
      </c>
      <c r="CS7" s="628"/>
      <c r="CT7" s="628"/>
      <c r="CU7" s="628"/>
      <c r="CV7" s="628"/>
      <c r="CW7" s="628"/>
      <c r="CX7" s="628"/>
      <c r="CY7" s="629"/>
      <c r="CZ7" s="663">
        <v>18.7</v>
      </c>
      <c r="DA7" s="663"/>
      <c r="DB7" s="663"/>
      <c r="DC7" s="663"/>
      <c r="DD7" s="633">
        <v>296413</v>
      </c>
      <c r="DE7" s="628"/>
      <c r="DF7" s="628"/>
      <c r="DG7" s="628"/>
      <c r="DH7" s="628"/>
      <c r="DI7" s="628"/>
      <c r="DJ7" s="628"/>
      <c r="DK7" s="628"/>
      <c r="DL7" s="628"/>
      <c r="DM7" s="628"/>
      <c r="DN7" s="628"/>
      <c r="DO7" s="628"/>
      <c r="DP7" s="629"/>
      <c r="DQ7" s="633">
        <v>1657500</v>
      </c>
      <c r="DR7" s="628"/>
      <c r="DS7" s="628"/>
      <c r="DT7" s="628"/>
      <c r="DU7" s="628"/>
      <c r="DV7" s="628"/>
      <c r="DW7" s="628"/>
      <c r="DX7" s="628"/>
      <c r="DY7" s="628"/>
      <c r="DZ7" s="628"/>
      <c r="EA7" s="628"/>
      <c r="EB7" s="628"/>
      <c r="EC7" s="662"/>
    </row>
    <row r="8" spans="2:143" ht="11.25" customHeight="1">
      <c r="B8" s="624" t="s">
        <v>239</v>
      </c>
      <c r="C8" s="625"/>
      <c r="D8" s="625"/>
      <c r="E8" s="625"/>
      <c r="F8" s="625"/>
      <c r="G8" s="625"/>
      <c r="H8" s="625"/>
      <c r="I8" s="625"/>
      <c r="J8" s="625"/>
      <c r="K8" s="625"/>
      <c r="L8" s="625"/>
      <c r="M8" s="625"/>
      <c r="N8" s="625"/>
      <c r="O8" s="625"/>
      <c r="P8" s="625"/>
      <c r="Q8" s="626"/>
      <c r="R8" s="627">
        <v>2969</v>
      </c>
      <c r="S8" s="628"/>
      <c r="T8" s="628"/>
      <c r="U8" s="628"/>
      <c r="V8" s="628"/>
      <c r="W8" s="628"/>
      <c r="X8" s="628"/>
      <c r="Y8" s="629"/>
      <c r="Z8" s="663">
        <v>0</v>
      </c>
      <c r="AA8" s="663"/>
      <c r="AB8" s="663"/>
      <c r="AC8" s="663"/>
      <c r="AD8" s="664">
        <v>2969</v>
      </c>
      <c r="AE8" s="664"/>
      <c r="AF8" s="664"/>
      <c r="AG8" s="664"/>
      <c r="AH8" s="664"/>
      <c r="AI8" s="664"/>
      <c r="AJ8" s="664"/>
      <c r="AK8" s="664"/>
      <c r="AL8" s="630">
        <v>0</v>
      </c>
      <c r="AM8" s="631"/>
      <c r="AN8" s="631"/>
      <c r="AO8" s="665"/>
      <c r="AP8" s="624" t="s">
        <v>240</v>
      </c>
      <c r="AQ8" s="625"/>
      <c r="AR8" s="625"/>
      <c r="AS8" s="625"/>
      <c r="AT8" s="625"/>
      <c r="AU8" s="625"/>
      <c r="AV8" s="625"/>
      <c r="AW8" s="625"/>
      <c r="AX8" s="625"/>
      <c r="AY8" s="625"/>
      <c r="AZ8" s="625"/>
      <c r="BA8" s="625"/>
      <c r="BB8" s="625"/>
      <c r="BC8" s="625"/>
      <c r="BD8" s="625"/>
      <c r="BE8" s="625"/>
      <c r="BF8" s="626"/>
      <c r="BG8" s="627">
        <v>19217</v>
      </c>
      <c r="BH8" s="628"/>
      <c r="BI8" s="628"/>
      <c r="BJ8" s="628"/>
      <c r="BK8" s="628"/>
      <c r="BL8" s="628"/>
      <c r="BM8" s="628"/>
      <c r="BN8" s="629"/>
      <c r="BO8" s="663">
        <v>1.4</v>
      </c>
      <c r="BP8" s="663"/>
      <c r="BQ8" s="663"/>
      <c r="BR8" s="663"/>
      <c r="BS8" s="664" t="s">
        <v>131</v>
      </c>
      <c r="BT8" s="664"/>
      <c r="BU8" s="664"/>
      <c r="BV8" s="664"/>
      <c r="BW8" s="664"/>
      <c r="BX8" s="664"/>
      <c r="BY8" s="664"/>
      <c r="BZ8" s="664"/>
      <c r="CA8" s="664"/>
      <c r="CB8" s="695"/>
      <c r="CD8" s="624" t="s">
        <v>241</v>
      </c>
      <c r="CE8" s="625"/>
      <c r="CF8" s="625"/>
      <c r="CG8" s="625"/>
      <c r="CH8" s="625"/>
      <c r="CI8" s="625"/>
      <c r="CJ8" s="625"/>
      <c r="CK8" s="625"/>
      <c r="CL8" s="625"/>
      <c r="CM8" s="625"/>
      <c r="CN8" s="625"/>
      <c r="CO8" s="625"/>
      <c r="CP8" s="625"/>
      <c r="CQ8" s="626"/>
      <c r="CR8" s="627">
        <v>3253074</v>
      </c>
      <c r="CS8" s="628"/>
      <c r="CT8" s="628"/>
      <c r="CU8" s="628"/>
      <c r="CV8" s="628"/>
      <c r="CW8" s="628"/>
      <c r="CX8" s="628"/>
      <c r="CY8" s="629"/>
      <c r="CZ8" s="663">
        <v>26.2</v>
      </c>
      <c r="DA8" s="663"/>
      <c r="DB8" s="663"/>
      <c r="DC8" s="663"/>
      <c r="DD8" s="633">
        <v>18894</v>
      </c>
      <c r="DE8" s="628"/>
      <c r="DF8" s="628"/>
      <c r="DG8" s="628"/>
      <c r="DH8" s="628"/>
      <c r="DI8" s="628"/>
      <c r="DJ8" s="628"/>
      <c r="DK8" s="628"/>
      <c r="DL8" s="628"/>
      <c r="DM8" s="628"/>
      <c r="DN8" s="628"/>
      <c r="DO8" s="628"/>
      <c r="DP8" s="629"/>
      <c r="DQ8" s="633">
        <v>1800262</v>
      </c>
      <c r="DR8" s="628"/>
      <c r="DS8" s="628"/>
      <c r="DT8" s="628"/>
      <c r="DU8" s="628"/>
      <c r="DV8" s="628"/>
      <c r="DW8" s="628"/>
      <c r="DX8" s="628"/>
      <c r="DY8" s="628"/>
      <c r="DZ8" s="628"/>
      <c r="EA8" s="628"/>
      <c r="EB8" s="628"/>
      <c r="EC8" s="662"/>
    </row>
    <row r="9" spans="2:143" ht="11.25" customHeight="1">
      <c r="B9" s="624" t="s">
        <v>242</v>
      </c>
      <c r="C9" s="625"/>
      <c r="D9" s="625"/>
      <c r="E9" s="625"/>
      <c r="F9" s="625"/>
      <c r="G9" s="625"/>
      <c r="H9" s="625"/>
      <c r="I9" s="625"/>
      <c r="J9" s="625"/>
      <c r="K9" s="625"/>
      <c r="L9" s="625"/>
      <c r="M9" s="625"/>
      <c r="N9" s="625"/>
      <c r="O9" s="625"/>
      <c r="P9" s="625"/>
      <c r="Q9" s="626"/>
      <c r="R9" s="627">
        <v>2393</v>
      </c>
      <c r="S9" s="628"/>
      <c r="T9" s="628"/>
      <c r="U9" s="628"/>
      <c r="V9" s="628"/>
      <c r="W9" s="628"/>
      <c r="X9" s="628"/>
      <c r="Y9" s="629"/>
      <c r="Z9" s="663">
        <v>0</v>
      </c>
      <c r="AA9" s="663"/>
      <c r="AB9" s="663"/>
      <c r="AC9" s="663"/>
      <c r="AD9" s="664">
        <v>2393</v>
      </c>
      <c r="AE9" s="664"/>
      <c r="AF9" s="664"/>
      <c r="AG9" s="664"/>
      <c r="AH9" s="664"/>
      <c r="AI9" s="664"/>
      <c r="AJ9" s="664"/>
      <c r="AK9" s="664"/>
      <c r="AL9" s="630">
        <v>0</v>
      </c>
      <c r="AM9" s="631"/>
      <c r="AN9" s="631"/>
      <c r="AO9" s="665"/>
      <c r="AP9" s="624" t="s">
        <v>243</v>
      </c>
      <c r="AQ9" s="625"/>
      <c r="AR9" s="625"/>
      <c r="AS9" s="625"/>
      <c r="AT9" s="625"/>
      <c r="AU9" s="625"/>
      <c r="AV9" s="625"/>
      <c r="AW9" s="625"/>
      <c r="AX9" s="625"/>
      <c r="AY9" s="625"/>
      <c r="AZ9" s="625"/>
      <c r="BA9" s="625"/>
      <c r="BB9" s="625"/>
      <c r="BC9" s="625"/>
      <c r="BD9" s="625"/>
      <c r="BE9" s="625"/>
      <c r="BF9" s="626"/>
      <c r="BG9" s="627">
        <v>374570</v>
      </c>
      <c r="BH9" s="628"/>
      <c r="BI9" s="628"/>
      <c r="BJ9" s="628"/>
      <c r="BK9" s="628"/>
      <c r="BL9" s="628"/>
      <c r="BM9" s="628"/>
      <c r="BN9" s="629"/>
      <c r="BO9" s="663">
        <v>26.9</v>
      </c>
      <c r="BP9" s="663"/>
      <c r="BQ9" s="663"/>
      <c r="BR9" s="663"/>
      <c r="BS9" s="664" t="s">
        <v>244</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1349779</v>
      </c>
      <c r="CS9" s="628"/>
      <c r="CT9" s="628"/>
      <c r="CU9" s="628"/>
      <c r="CV9" s="628"/>
      <c r="CW9" s="628"/>
      <c r="CX9" s="628"/>
      <c r="CY9" s="629"/>
      <c r="CZ9" s="663">
        <v>10.9</v>
      </c>
      <c r="DA9" s="663"/>
      <c r="DB9" s="663"/>
      <c r="DC9" s="663"/>
      <c r="DD9" s="633">
        <v>40318</v>
      </c>
      <c r="DE9" s="628"/>
      <c r="DF9" s="628"/>
      <c r="DG9" s="628"/>
      <c r="DH9" s="628"/>
      <c r="DI9" s="628"/>
      <c r="DJ9" s="628"/>
      <c r="DK9" s="628"/>
      <c r="DL9" s="628"/>
      <c r="DM9" s="628"/>
      <c r="DN9" s="628"/>
      <c r="DO9" s="628"/>
      <c r="DP9" s="629"/>
      <c r="DQ9" s="633">
        <v>1122901</v>
      </c>
      <c r="DR9" s="628"/>
      <c r="DS9" s="628"/>
      <c r="DT9" s="628"/>
      <c r="DU9" s="628"/>
      <c r="DV9" s="628"/>
      <c r="DW9" s="628"/>
      <c r="DX9" s="628"/>
      <c r="DY9" s="628"/>
      <c r="DZ9" s="628"/>
      <c r="EA9" s="628"/>
      <c r="EB9" s="628"/>
      <c r="EC9" s="662"/>
    </row>
    <row r="10" spans="2:143" ht="11.25" customHeight="1">
      <c r="B10" s="624" t="s">
        <v>246</v>
      </c>
      <c r="C10" s="625"/>
      <c r="D10" s="625"/>
      <c r="E10" s="625"/>
      <c r="F10" s="625"/>
      <c r="G10" s="625"/>
      <c r="H10" s="625"/>
      <c r="I10" s="625"/>
      <c r="J10" s="625"/>
      <c r="K10" s="625"/>
      <c r="L10" s="625"/>
      <c r="M10" s="625"/>
      <c r="N10" s="625"/>
      <c r="O10" s="625"/>
      <c r="P10" s="625"/>
      <c r="Q10" s="626"/>
      <c r="R10" s="627" t="s">
        <v>131</v>
      </c>
      <c r="S10" s="628"/>
      <c r="T10" s="628"/>
      <c r="U10" s="628"/>
      <c r="V10" s="628"/>
      <c r="W10" s="628"/>
      <c r="X10" s="628"/>
      <c r="Y10" s="629"/>
      <c r="Z10" s="663" t="s">
        <v>244</v>
      </c>
      <c r="AA10" s="663"/>
      <c r="AB10" s="663"/>
      <c r="AC10" s="663"/>
      <c r="AD10" s="664" t="s">
        <v>131</v>
      </c>
      <c r="AE10" s="664"/>
      <c r="AF10" s="664"/>
      <c r="AG10" s="664"/>
      <c r="AH10" s="664"/>
      <c r="AI10" s="664"/>
      <c r="AJ10" s="664"/>
      <c r="AK10" s="664"/>
      <c r="AL10" s="630" t="s">
        <v>131</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35757</v>
      </c>
      <c r="BH10" s="628"/>
      <c r="BI10" s="628"/>
      <c r="BJ10" s="628"/>
      <c r="BK10" s="628"/>
      <c r="BL10" s="628"/>
      <c r="BM10" s="628"/>
      <c r="BN10" s="629"/>
      <c r="BO10" s="663">
        <v>2.6</v>
      </c>
      <c r="BP10" s="663"/>
      <c r="BQ10" s="663"/>
      <c r="BR10" s="663"/>
      <c r="BS10" s="664">
        <v>5968</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11184</v>
      </c>
      <c r="CS10" s="628"/>
      <c r="CT10" s="628"/>
      <c r="CU10" s="628"/>
      <c r="CV10" s="628"/>
      <c r="CW10" s="628"/>
      <c r="CX10" s="628"/>
      <c r="CY10" s="629"/>
      <c r="CZ10" s="663">
        <v>0.1</v>
      </c>
      <c r="DA10" s="663"/>
      <c r="DB10" s="663"/>
      <c r="DC10" s="663"/>
      <c r="DD10" s="633" t="s">
        <v>244</v>
      </c>
      <c r="DE10" s="628"/>
      <c r="DF10" s="628"/>
      <c r="DG10" s="628"/>
      <c r="DH10" s="628"/>
      <c r="DI10" s="628"/>
      <c r="DJ10" s="628"/>
      <c r="DK10" s="628"/>
      <c r="DL10" s="628"/>
      <c r="DM10" s="628"/>
      <c r="DN10" s="628"/>
      <c r="DO10" s="628"/>
      <c r="DP10" s="629"/>
      <c r="DQ10" s="633">
        <v>6907</v>
      </c>
      <c r="DR10" s="628"/>
      <c r="DS10" s="628"/>
      <c r="DT10" s="628"/>
      <c r="DU10" s="628"/>
      <c r="DV10" s="628"/>
      <c r="DW10" s="628"/>
      <c r="DX10" s="628"/>
      <c r="DY10" s="628"/>
      <c r="DZ10" s="628"/>
      <c r="EA10" s="628"/>
      <c r="EB10" s="628"/>
      <c r="EC10" s="662"/>
    </row>
    <row r="11" spans="2:143" ht="11.25" customHeight="1">
      <c r="B11" s="624" t="s">
        <v>249</v>
      </c>
      <c r="C11" s="625"/>
      <c r="D11" s="625"/>
      <c r="E11" s="625"/>
      <c r="F11" s="625"/>
      <c r="G11" s="625"/>
      <c r="H11" s="625"/>
      <c r="I11" s="625"/>
      <c r="J11" s="625"/>
      <c r="K11" s="625"/>
      <c r="L11" s="625"/>
      <c r="M11" s="625"/>
      <c r="N11" s="625"/>
      <c r="O11" s="625"/>
      <c r="P11" s="625"/>
      <c r="Q11" s="626"/>
      <c r="R11" s="627">
        <v>336895</v>
      </c>
      <c r="S11" s="628"/>
      <c r="T11" s="628"/>
      <c r="U11" s="628"/>
      <c r="V11" s="628"/>
      <c r="W11" s="628"/>
      <c r="X11" s="628"/>
      <c r="Y11" s="629"/>
      <c r="Z11" s="630">
        <v>2.7</v>
      </c>
      <c r="AA11" s="631"/>
      <c r="AB11" s="631"/>
      <c r="AC11" s="632"/>
      <c r="AD11" s="633">
        <v>336895</v>
      </c>
      <c r="AE11" s="628"/>
      <c r="AF11" s="628"/>
      <c r="AG11" s="628"/>
      <c r="AH11" s="628"/>
      <c r="AI11" s="628"/>
      <c r="AJ11" s="628"/>
      <c r="AK11" s="629"/>
      <c r="AL11" s="630">
        <v>5.4</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40499</v>
      </c>
      <c r="BH11" s="628"/>
      <c r="BI11" s="628"/>
      <c r="BJ11" s="628"/>
      <c r="BK11" s="628"/>
      <c r="BL11" s="628"/>
      <c r="BM11" s="628"/>
      <c r="BN11" s="629"/>
      <c r="BO11" s="663">
        <v>2.9</v>
      </c>
      <c r="BP11" s="663"/>
      <c r="BQ11" s="663"/>
      <c r="BR11" s="663"/>
      <c r="BS11" s="664">
        <v>11583</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481746</v>
      </c>
      <c r="CS11" s="628"/>
      <c r="CT11" s="628"/>
      <c r="CU11" s="628"/>
      <c r="CV11" s="628"/>
      <c r="CW11" s="628"/>
      <c r="CX11" s="628"/>
      <c r="CY11" s="629"/>
      <c r="CZ11" s="663">
        <v>3.9</v>
      </c>
      <c r="DA11" s="663"/>
      <c r="DB11" s="663"/>
      <c r="DC11" s="663"/>
      <c r="DD11" s="633">
        <v>39001</v>
      </c>
      <c r="DE11" s="628"/>
      <c r="DF11" s="628"/>
      <c r="DG11" s="628"/>
      <c r="DH11" s="628"/>
      <c r="DI11" s="628"/>
      <c r="DJ11" s="628"/>
      <c r="DK11" s="628"/>
      <c r="DL11" s="628"/>
      <c r="DM11" s="628"/>
      <c r="DN11" s="628"/>
      <c r="DO11" s="628"/>
      <c r="DP11" s="629"/>
      <c r="DQ11" s="633">
        <v>208840</v>
      </c>
      <c r="DR11" s="628"/>
      <c r="DS11" s="628"/>
      <c r="DT11" s="628"/>
      <c r="DU11" s="628"/>
      <c r="DV11" s="628"/>
      <c r="DW11" s="628"/>
      <c r="DX11" s="628"/>
      <c r="DY11" s="628"/>
      <c r="DZ11" s="628"/>
      <c r="EA11" s="628"/>
      <c r="EB11" s="628"/>
      <c r="EC11" s="662"/>
    </row>
    <row r="12" spans="2:143" ht="11.25" customHeight="1">
      <c r="B12" s="624" t="s">
        <v>252</v>
      </c>
      <c r="C12" s="625"/>
      <c r="D12" s="625"/>
      <c r="E12" s="625"/>
      <c r="F12" s="625"/>
      <c r="G12" s="625"/>
      <c r="H12" s="625"/>
      <c r="I12" s="625"/>
      <c r="J12" s="625"/>
      <c r="K12" s="625"/>
      <c r="L12" s="625"/>
      <c r="M12" s="625"/>
      <c r="N12" s="625"/>
      <c r="O12" s="625"/>
      <c r="P12" s="625"/>
      <c r="Q12" s="626"/>
      <c r="R12" s="627">
        <v>1309</v>
      </c>
      <c r="S12" s="628"/>
      <c r="T12" s="628"/>
      <c r="U12" s="628"/>
      <c r="V12" s="628"/>
      <c r="W12" s="628"/>
      <c r="X12" s="628"/>
      <c r="Y12" s="629"/>
      <c r="Z12" s="663">
        <v>0</v>
      </c>
      <c r="AA12" s="663"/>
      <c r="AB12" s="663"/>
      <c r="AC12" s="663"/>
      <c r="AD12" s="664">
        <v>1309</v>
      </c>
      <c r="AE12" s="664"/>
      <c r="AF12" s="664"/>
      <c r="AG12" s="664"/>
      <c r="AH12" s="664"/>
      <c r="AI12" s="664"/>
      <c r="AJ12" s="664"/>
      <c r="AK12" s="664"/>
      <c r="AL12" s="630">
        <v>0</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696916</v>
      </c>
      <c r="BH12" s="628"/>
      <c r="BI12" s="628"/>
      <c r="BJ12" s="628"/>
      <c r="BK12" s="628"/>
      <c r="BL12" s="628"/>
      <c r="BM12" s="628"/>
      <c r="BN12" s="629"/>
      <c r="BO12" s="663">
        <v>50</v>
      </c>
      <c r="BP12" s="663"/>
      <c r="BQ12" s="663"/>
      <c r="BR12" s="663"/>
      <c r="BS12" s="664">
        <v>20949</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677341</v>
      </c>
      <c r="CS12" s="628"/>
      <c r="CT12" s="628"/>
      <c r="CU12" s="628"/>
      <c r="CV12" s="628"/>
      <c r="CW12" s="628"/>
      <c r="CX12" s="628"/>
      <c r="CY12" s="629"/>
      <c r="CZ12" s="663">
        <v>5.4</v>
      </c>
      <c r="DA12" s="663"/>
      <c r="DB12" s="663"/>
      <c r="DC12" s="663"/>
      <c r="DD12" s="633">
        <v>131870</v>
      </c>
      <c r="DE12" s="628"/>
      <c r="DF12" s="628"/>
      <c r="DG12" s="628"/>
      <c r="DH12" s="628"/>
      <c r="DI12" s="628"/>
      <c r="DJ12" s="628"/>
      <c r="DK12" s="628"/>
      <c r="DL12" s="628"/>
      <c r="DM12" s="628"/>
      <c r="DN12" s="628"/>
      <c r="DO12" s="628"/>
      <c r="DP12" s="629"/>
      <c r="DQ12" s="633">
        <v>386394</v>
      </c>
      <c r="DR12" s="628"/>
      <c r="DS12" s="628"/>
      <c r="DT12" s="628"/>
      <c r="DU12" s="628"/>
      <c r="DV12" s="628"/>
      <c r="DW12" s="628"/>
      <c r="DX12" s="628"/>
      <c r="DY12" s="628"/>
      <c r="DZ12" s="628"/>
      <c r="EA12" s="628"/>
      <c r="EB12" s="628"/>
      <c r="EC12" s="662"/>
    </row>
    <row r="13" spans="2:143" ht="11.25" customHeight="1">
      <c r="B13" s="624" t="s">
        <v>255</v>
      </c>
      <c r="C13" s="625"/>
      <c r="D13" s="625"/>
      <c r="E13" s="625"/>
      <c r="F13" s="625"/>
      <c r="G13" s="625"/>
      <c r="H13" s="625"/>
      <c r="I13" s="625"/>
      <c r="J13" s="625"/>
      <c r="K13" s="625"/>
      <c r="L13" s="625"/>
      <c r="M13" s="625"/>
      <c r="N13" s="625"/>
      <c r="O13" s="625"/>
      <c r="P13" s="625"/>
      <c r="Q13" s="626"/>
      <c r="R13" s="627" t="s">
        <v>131</v>
      </c>
      <c r="S13" s="628"/>
      <c r="T13" s="628"/>
      <c r="U13" s="628"/>
      <c r="V13" s="628"/>
      <c r="W13" s="628"/>
      <c r="X13" s="628"/>
      <c r="Y13" s="629"/>
      <c r="Z13" s="663" t="s">
        <v>244</v>
      </c>
      <c r="AA13" s="663"/>
      <c r="AB13" s="663"/>
      <c r="AC13" s="663"/>
      <c r="AD13" s="664" t="s">
        <v>244</v>
      </c>
      <c r="AE13" s="664"/>
      <c r="AF13" s="664"/>
      <c r="AG13" s="664"/>
      <c r="AH13" s="664"/>
      <c r="AI13" s="664"/>
      <c r="AJ13" s="664"/>
      <c r="AK13" s="664"/>
      <c r="AL13" s="630" t="s">
        <v>131</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600436</v>
      </c>
      <c r="BH13" s="628"/>
      <c r="BI13" s="628"/>
      <c r="BJ13" s="628"/>
      <c r="BK13" s="628"/>
      <c r="BL13" s="628"/>
      <c r="BM13" s="628"/>
      <c r="BN13" s="629"/>
      <c r="BO13" s="663">
        <v>43.1</v>
      </c>
      <c r="BP13" s="663"/>
      <c r="BQ13" s="663"/>
      <c r="BR13" s="663"/>
      <c r="BS13" s="664">
        <v>20949</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1995247</v>
      </c>
      <c r="CS13" s="628"/>
      <c r="CT13" s="628"/>
      <c r="CU13" s="628"/>
      <c r="CV13" s="628"/>
      <c r="CW13" s="628"/>
      <c r="CX13" s="628"/>
      <c r="CY13" s="629"/>
      <c r="CZ13" s="663">
        <v>16.100000000000001</v>
      </c>
      <c r="DA13" s="663"/>
      <c r="DB13" s="663"/>
      <c r="DC13" s="663"/>
      <c r="DD13" s="633">
        <v>974364</v>
      </c>
      <c r="DE13" s="628"/>
      <c r="DF13" s="628"/>
      <c r="DG13" s="628"/>
      <c r="DH13" s="628"/>
      <c r="DI13" s="628"/>
      <c r="DJ13" s="628"/>
      <c r="DK13" s="628"/>
      <c r="DL13" s="628"/>
      <c r="DM13" s="628"/>
      <c r="DN13" s="628"/>
      <c r="DO13" s="628"/>
      <c r="DP13" s="629"/>
      <c r="DQ13" s="633">
        <v>885569</v>
      </c>
      <c r="DR13" s="628"/>
      <c r="DS13" s="628"/>
      <c r="DT13" s="628"/>
      <c r="DU13" s="628"/>
      <c r="DV13" s="628"/>
      <c r="DW13" s="628"/>
      <c r="DX13" s="628"/>
      <c r="DY13" s="628"/>
      <c r="DZ13" s="628"/>
      <c r="EA13" s="628"/>
      <c r="EB13" s="628"/>
      <c r="EC13" s="662"/>
    </row>
    <row r="14" spans="2:143" ht="11.25" customHeight="1">
      <c r="B14" s="624" t="s">
        <v>258</v>
      </c>
      <c r="C14" s="625"/>
      <c r="D14" s="625"/>
      <c r="E14" s="625"/>
      <c r="F14" s="625"/>
      <c r="G14" s="625"/>
      <c r="H14" s="625"/>
      <c r="I14" s="625"/>
      <c r="J14" s="625"/>
      <c r="K14" s="625"/>
      <c r="L14" s="625"/>
      <c r="M14" s="625"/>
      <c r="N14" s="625"/>
      <c r="O14" s="625"/>
      <c r="P14" s="625"/>
      <c r="Q14" s="626"/>
      <c r="R14" s="627" t="s">
        <v>244</v>
      </c>
      <c r="S14" s="628"/>
      <c r="T14" s="628"/>
      <c r="U14" s="628"/>
      <c r="V14" s="628"/>
      <c r="W14" s="628"/>
      <c r="X14" s="628"/>
      <c r="Y14" s="629"/>
      <c r="Z14" s="663" t="s">
        <v>131</v>
      </c>
      <c r="AA14" s="663"/>
      <c r="AB14" s="663"/>
      <c r="AC14" s="663"/>
      <c r="AD14" s="664" t="s">
        <v>131</v>
      </c>
      <c r="AE14" s="664"/>
      <c r="AF14" s="664"/>
      <c r="AG14" s="664"/>
      <c r="AH14" s="664"/>
      <c r="AI14" s="664"/>
      <c r="AJ14" s="664"/>
      <c r="AK14" s="664"/>
      <c r="AL14" s="630" t="s">
        <v>131</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35454</v>
      </c>
      <c r="BH14" s="628"/>
      <c r="BI14" s="628"/>
      <c r="BJ14" s="628"/>
      <c r="BK14" s="628"/>
      <c r="BL14" s="628"/>
      <c r="BM14" s="628"/>
      <c r="BN14" s="629"/>
      <c r="BO14" s="663">
        <v>2.5</v>
      </c>
      <c r="BP14" s="663"/>
      <c r="BQ14" s="663"/>
      <c r="BR14" s="663"/>
      <c r="BS14" s="664" t="s">
        <v>244</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499004</v>
      </c>
      <c r="CS14" s="628"/>
      <c r="CT14" s="628"/>
      <c r="CU14" s="628"/>
      <c r="CV14" s="628"/>
      <c r="CW14" s="628"/>
      <c r="CX14" s="628"/>
      <c r="CY14" s="629"/>
      <c r="CZ14" s="663">
        <v>4</v>
      </c>
      <c r="DA14" s="663"/>
      <c r="DB14" s="663"/>
      <c r="DC14" s="663"/>
      <c r="DD14" s="633">
        <v>15343</v>
      </c>
      <c r="DE14" s="628"/>
      <c r="DF14" s="628"/>
      <c r="DG14" s="628"/>
      <c r="DH14" s="628"/>
      <c r="DI14" s="628"/>
      <c r="DJ14" s="628"/>
      <c r="DK14" s="628"/>
      <c r="DL14" s="628"/>
      <c r="DM14" s="628"/>
      <c r="DN14" s="628"/>
      <c r="DO14" s="628"/>
      <c r="DP14" s="629"/>
      <c r="DQ14" s="633">
        <v>494604</v>
      </c>
      <c r="DR14" s="628"/>
      <c r="DS14" s="628"/>
      <c r="DT14" s="628"/>
      <c r="DU14" s="628"/>
      <c r="DV14" s="628"/>
      <c r="DW14" s="628"/>
      <c r="DX14" s="628"/>
      <c r="DY14" s="628"/>
      <c r="DZ14" s="628"/>
      <c r="EA14" s="628"/>
      <c r="EB14" s="628"/>
      <c r="EC14" s="662"/>
    </row>
    <row r="15" spans="2:143" ht="11.25" customHeight="1">
      <c r="B15" s="624" t="s">
        <v>261</v>
      </c>
      <c r="C15" s="625"/>
      <c r="D15" s="625"/>
      <c r="E15" s="625"/>
      <c r="F15" s="625"/>
      <c r="G15" s="625"/>
      <c r="H15" s="625"/>
      <c r="I15" s="625"/>
      <c r="J15" s="625"/>
      <c r="K15" s="625"/>
      <c r="L15" s="625"/>
      <c r="M15" s="625"/>
      <c r="N15" s="625"/>
      <c r="O15" s="625"/>
      <c r="P15" s="625"/>
      <c r="Q15" s="626"/>
      <c r="R15" s="627" t="s">
        <v>244</v>
      </c>
      <c r="S15" s="628"/>
      <c r="T15" s="628"/>
      <c r="U15" s="628"/>
      <c r="V15" s="628"/>
      <c r="W15" s="628"/>
      <c r="X15" s="628"/>
      <c r="Y15" s="629"/>
      <c r="Z15" s="663" t="s">
        <v>131</v>
      </c>
      <c r="AA15" s="663"/>
      <c r="AB15" s="663"/>
      <c r="AC15" s="663"/>
      <c r="AD15" s="664" t="s">
        <v>131</v>
      </c>
      <c r="AE15" s="664"/>
      <c r="AF15" s="664"/>
      <c r="AG15" s="664"/>
      <c r="AH15" s="664"/>
      <c r="AI15" s="664"/>
      <c r="AJ15" s="664"/>
      <c r="AK15" s="664"/>
      <c r="AL15" s="630" t="s">
        <v>244</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115654</v>
      </c>
      <c r="BH15" s="628"/>
      <c r="BI15" s="628"/>
      <c r="BJ15" s="628"/>
      <c r="BK15" s="628"/>
      <c r="BL15" s="628"/>
      <c r="BM15" s="628"/>
      <c r="BN15" s="629"/>
      <c r="BO15" s="663">
        <v>8.3000000000000007</v>
      </c>
      <c r="BP15" s="663"/>
      <c r="BQ15" s="663"/>
      <c r="BR15" s="663"/>
      <c r="BS15" s="664" t="s">
        <v>131</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835585</v>
      </c>
      <c r="CS15" s="628"/>
      <c r="CT15" s="628"/>
      <c r="CU15" s="628"/>
      <c r="CV15" s="628"/>
      <c r="CW15" s="628"/>
      <c r="CX15" s="628"/>
      <c r="CY15" s="629"/>
      <c r="CZ15" s="663">
        <v>6.7</v>
      </c>
      <c r="DA15" s="663"/>
      <c r="DB15" s="663"/>
      <c r="DC15" s="663"/>
      <c r="DD15" s="633">
        <v>80587</v>
      </c>
      <c r="DE15" s="628"/>
      <c r="DF15" s="628"/>
      <c r="DG15" s="628"/>
      <c r="DH15" s="628"/>
      <c r="DI15" s="628"/>
      <c r="DJ15" s="628"/>
      <c r="DK15" s="628"/>
      <c r="DL15" s="628"/>
      <c r="DM15" s="628"/>
      <c r="DN15" s="628"/>
      <c r="DO15" s="628"/>
      <c r="DP15" s="629"/>
      <c r="DQ15" s="633">
        <v>594510</v>
      </c>
      <c r="DR15" s="628"/>
      <c r="DS15" s="628"/>
      <c r="DT15" s="628"/>
      <c r="DU15" s="628"/>
      <c r="DV15" s="628"/>
      <c r="DW15" s="628"/>
      <c r="DX15" s="628"/>
      <c r="DY15" s="628"/>
      <c r="DZ15" s="628"/>
      <c r="EA15" s="628"/>
      <c r="EB15" s="628"/>
      <c r="EC15" s="662"/>
    </row>
    <row r="16" spans="2:143" ht="11.25" customHeight="1">
      <c r="B16" s="624" t="s">
        <v>264</v>
      </c>
      <c r="C16" s="625"/>
      <c r="D16" s="625"/>
      <c r="E16" s="625"/>
      <c r="F16" s="625"/>
      <c r="G16" s="625"/>
      <c r="H16" s="625"/>
      <c r="I16" s="625"/>
      <c r="J16" s="625"/>
      <c r="K16" s="625"/>
      <c r="L16" s="625"/>
      <c r="M16" s="625"/>
      <c r="N16" s="625"/>
      <c r="O16" s="625"/>
      <c r="P16" s="625"/>
      <c r="Q16" s="626"/>
      <c r="R16" s="627">
        <v>9250</v>
      </c>
      <c r="S16" s="628"/>
      <c r="T16" s="628"/>
      <c r="U16" s="628"/>
      <c r="V16" s="628"/>
      <c r="W16" s="628"/>
      <c r="X16" s="628"/>
      <c r="Y16" s="629"/>
      <c r="Z16" s="663">
        <v>0.1</v>
      </c>
      <c r="AA16" s="663"/>
      <c r="AB16" s="663"/>
      <c r="AC16" s="663"/>
      <c r="AD16" s="664">
        <v>9250</v>
      </c>
      <c r="AE16" s="664"/>
      <c r="AF16" s="664"/>
      <c r="AG16" s="664"/>
      <c r="AH16" s="664"/>
      <c r="AI16" s="664"/>
      <c r="AJ16" s="664"/>
      <c r="AK16" s="664"/>
      <c r="AL16" s="630">
        <v>0.1</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v>4325</v>
      </c>
      <c r="BH16" s="628"/>
      <c r="BI16" s="628"/>
      <c r="BJ16" s="628"/>
      <c r="BK16" s="628"/>
      <c r="BL16" s="628"/>
      <c r="BM16" s="628"/>
      <c r="BN16" s="629"/>
      <c r="BO16" s="663">
        <v>0.3</v>
      </c>
      <c r="BP16" s="663"/>
      <c r="BQ16" s="663"/>
      <c r="BR16" s="663"/>
      <c r="BS16" s="664">
        <v>394</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t="s">
        <v>131</v>
      </c>
      <c r="CS16" s="628"/>
      <c r="CT16" s="628"/>
      <c r="CU16" s="628"/>
      <c r="CV16" s="628"/>
      <c r="CW16" s="628"/>
      <c r="CX16" s="628"/>
      <c r="CY16" s="629"/>
      <c r="CZ16" s="663" t="s">
        <v>131</v>
      </c>
      <c r="DA16" s="663"/>
      <c r="DB16" s="663"/>
      <c r="DC16" s="663"/>
      <c r="DD16" s="633" t="s">
        <v>131</v>
      </c>
      <c r="DE16" s="628"/>
      <c r="DF16" s="628"/>
      <c r="DG16" s="628"/>
      <c r="DH16" s="628"/>
      <c r="DI16" s="628"/>
      <c r="DJ16" s="628"/>
      <c r="DK16" s="628"/>
      <c r="DL16" s="628"/>
      <c r="DM16" s="628"/>
      <c r="DN16" s="628"/>
      <c r="DO16" s="628"/>
      <c r="DP16" s="629"/>
      <c r="DQ16" s="633" t="s">
        <v>244</v>
      </c>
      <c r="DR16" s="628"/>
      <c r="DS16" s="628"/>
      <c r="DT16" s="628"/>
      <c r="DU16" s="628"/>
      <c r="DV16" s="628"/>
      <c r="DW16" s="628"/>
      <c r="DX16" s="628"/>
      <c r="DY16" s="628"/>
      <c r="DZ16" s="628"/>
      <c r="EA16" s="628"/>
      <c r="EB16" s="628"/>
      <c r="EC16" s="662"/>
    </row>
    <row r="17" spans="2:133" ht="11.25" customHeight="1">
      <c r="B17" s="624" t="s">
        <v>267</v>
      </c>
      <c r="C17" s="625"/>
      <c r="D17" s="625"/>
      <c r="E17" s="625"/>
      <c r="F17" s="625"/>
      <c r="G17" s="625"/>
      <c r="H17" s="625"/>
      <c r="I17" s="625"/>
      <c r="J17" s="625"/>
      <c r="K17" s="625"/>
      <c r="L17" s="625"/>
      <c r="M17" s="625"/>
      <c r="N17" s="625"/>
      <c r="O17" s="625"/>
      <c r="P17" s="625"/>
      <c r="Q17" s="626"/>
      <c r="R17" s="627">
        <v>19365</v>
      </c>
      <c r="S17" s="628"/>
      <c r="T17" s="628"/>
      <c r="U17" s="628"/>
      <c r="V17" s="628"/>
      <c r="W17" s="628"/>
      <c r="X17" s="628"/>
      <c r="Y17" s="629"/>
      <c r="Z17" s="663">
        <v>0.2</v>
      </c>
      <c r="AA17" s="663"/>
      <c r="AB17" s="663"/>
      <c r="AC17" s="663"/>
      <c r="AD17" s="664">
        <v>19365</v>
      </c>
      <c r="AE17" s="664"/>
      <c r="AF17" s="664"/>
      <c r="AG17" s="664"/>
      <c r="AH17" s="664"/>
      <c r="AI17" s="664"/>
      <c r="AJ17" s="664"/>
      <c r="AK17" s="664"/>
      <c r="AL17" s="630">
        <v>0.3</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244</v>
      </c>
      <c r="BH17" s="628"/>
      <c r="BI17" s="628"/>
      <c r="BJ17" s="628"/>
      <c r="BK17" s="628"/>
      <c r="BL17" s="628"/>
      <c r="BM17" s="628"/>
      <c r="BN17" s="629"/>
      <c r="BO17" s="663" t="s">
        <v>131</v>
      </c>
      <c r="BP17" s="663"/>
      <c r="BQ17" s="663"/>
      <c r="BR17" s="663"/>
      <c r="BS17" s="664" t="s">
        <v>244</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913119</v>
      </c>
      <c r="CS17" s="628"/>
      <c r="CT17" s="628"/>
      <c r="CU17" s="628"/>
      <c r="CV17" s="628"/>
      <c r="CW17" s="628"/>
      <c r="CX17" s="628"/>
      <c r="CY17" s="629"/>
      <c r="CZ17" s="663">
        <v>7.3</v>
      </c>
      <c r="DA17" s="663"/>
      <c r="DB17" s="663"/>
      <c r="DC17" s="663"/>
      <c r="DD17" s="633" t="s">
        <v>244</v>
      </c>
      <c r="DE17" s="628"/>
      <c r="DF17" s="628"/>
      <c r="DG17" s="628"/>
      <c r="DH17" s="628"/>
      <c r="DI17" s="628"/>
      <c r="DJ17" s="628"/>
      <c r="DK17" s="628"/>
      <c r="DL17" s="628"/>
      <c r="DM17" s="628"/>
      <c r="DN17" s="628"/>
      <c r="DO17" s="628"/>
      <c r="DP17" s="629"/>
      <c r="DQ17" s="633">
        <v>801097</v>
      </c>
      <c r="DR17" s="628"/>
      <c r="DS17" s="628"/>
      <c r="DT17" s="628"/>
      <c r="DU17" s="628"/>
      <c r="DV17" s="628"/>
      <c r="DW17" s="628"/>
      <c r="DX17" s="628"/>
      <c r="DY17" s="628"/>
      <c r="DZ17" s="628"/>
      <c r="EA17" s="628"/>
      <c r="EB17" s="628"/>
      <c r="EC17" s="662"/>
    </row>
    <row r="18" spans="2:133" ht="11.25" customHeight="1">
      <c r="B18" s="624" t="s">
        <v>270</v>
      </c>
      <c r="C18" s="625"/>
      <c r="D18" s="625"/>
      <c r="E18" s="625"/>
      <c r="F18" s="625"/>
      <c r="G18" s="625"/>
      <c r="H18" s="625"/>
      <c r="I18" s="625"/>
      <c r="J18" s="625"/>
      <c r="K18" s="625"/>
      <c r="L18" s="625"/>
      <c r="M18" s="625"/>
      <c r="N18" s="625"/>
      <c r="O18" s="625"/>
      <c r="P18" s="625"/>
      <c r="Q18" s="626"/>
      <c r="R18" s="627">
        <v>4587</v>
      </c>
      <c r="S18" s="628"/>
      <c r="T18" s="628"/>
      <c r="U18" s="628"/>
      <c r="V18" s="628"/>
      <c r="W18" s="628"/>
      <c r="X18" s="628"/>
      <c r="Y18" s="629"/>
      <c r="Z18" s="663">
        <v>0</v>
      </c>
      <c r="AA18" s="663"/>
      <c r="AB18" s="663"/>
      <c r="AC18" s="663"/>
      <c r="AD18" s="664">
        <v>4587</v>
      </c>
      <c r="AE18" s="664"/>
      <c r="AF18" s="664"/>
      <c r="AG18" s="664"/>
      <c r="AH18" s="664"/>
      <c r="AI18" s="664"/>
      <c r="AJ18" s="664"/>
      <c r="AK18" s="664"/>
      <c r="AL18" s="630">
        <v>0.1</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244</v>
      </c>
      <c r="BH18" s="628"/>
      <c r="BI18" s="628"/>
      <c r="BJ18" s="628"/>
      <c r="BK18" s="628"/>
      <c r="BL18" s="628"/>
      <c r="BM18" s="628"/>
      <c r="BN18" s="629"/>
      <c r="BO18" s="663" t="s">
        <v>131</v>
      </c>
      <c r="BP18" s="663"/>
      <c r="BQ18" s="663"/>
      <c r="BR18" s="663"/>
      <c r="BS18" s="664" t="s">
        <v>131</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131</v>
      </c>
      <c r="CS18" s="628"/>
      <c r="CT18" s="628"/>
      <c r="CU18" s="628"/>
      <c r="CV18" s="628"/>
      <c r="CW18" s="628"/>
      <c r="CX18" s="628"/>
      <c r="CY18" s="629"/>
      <c r="CZ18" s="663" t="s">
        <v>131</v>
      </c>
      <c r="DA18" s="663"/>
      <c r="DB18" s="663"/>
      <c r="DC18" s="663"/>
      <c r="DD18" s="633" t="s">
        <v>244</v>
      </c>
      <c r="DE18" s="628"/>
      <c r="DF18" s="628"/>
      <c r="DG18" s="628"/>
      <c r="DH18" s="628"/>
      <c r="DI18" s="628"/>
      <c r="DJ18" s="628"/>
      <c r="DK18" s="628"/>
      <c r="DL18" s="628"/>
      <c r="DM18" s="628"/>
      <c r="DN18" s="628"/>
      <c r="DO18" s="628"/>
      <c r="DP18" s="629"/>
      <c r="DQ18" s="633" t="s">
        <v>244</v>
      </c>
      <c r="DR18" s="628"/>
      <c r="DS18" s="628"/>
      <c r="DT18" s="628"/>
      <c r="DU18" s="628"/>
      <c r="DV18" s="628"/>
      <c r="DW18" s="628"/>
      <c r="DX18" s="628"/>
      <c r="DY18" s="628"/>
      <c r="DZ18" s="628"/>
      <c r="EA18" s="628"/>
      <c r="EB18" s="628"/>
      <c r="EC18" s="662"/>
    </row>
    <row r="19" spans="2:133" ht="11.25" customHeight="1">
      <c r="B19" s="624" t="s">
        <v>273</v>
      </c>
      <c r="C19" s="625"/>
      <c r="D19" s="625"/>
      <c r="E19" s="625"/>
      <c r="F19" s="625"/>
      <c r="G19" s="625"/>
      <c r="H19" s="625"/>
      <c r="I19" s="625"/>
      <c r="J19" s="625"/>
      <c r="K19" s="625"/>
      <c r="L19" s="625"/>
      <c r="M19" s="625"/>
      <c r="N19" s="625"/>
      <c r="O19" s="625"/>
      <c r="P19" s="625"/>
      <c r="Q19" s="626"/>
      <c r="R19" s="627">
        <v>3257</v>
      </c>
      <c r="S19" s="628"/>
      <c r="T19" s="628"/>
      <c r="U19" s="628"/>
      <c r="V19" s="628"/>
      <c r="W19" s="628"/>
      <c r="X19" s="628"/>
      <c r="Y19" s="629"/>
      <c r="Z19" s="663">
        <v>0</v>
      </c>
      <c r="AA19" s="663"/>
      <c r="AB19" s="663"/>
      <c r="AC19" s="663"/>
      <c r="AD19" s="664">
        <v>3257</v>
      </c>
      <c r="AE19" s="664"/>
      <c r="AF19" s="664"/>
      <c r="AG19" s="664"/>
      <c r="AH19" s="664"/>
      <c r="AI19" s="664"/>
      <c r="AJ19" s="664"/>
      <c r="AK19" s="664"/>
      <c r="AL19" s="630">
        <v>0.1</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70764</v>
      </c>
      <c r="BH19" s="628"/>
      <c r="BI19" s="628"/>
      <c r="BJ19" s="628"/>
      <c r="BK19" s="628"/>
      <c r="BL19" s="628"/>
      <c r="BM19" s="628"/>
      <c r="BN19" s="629"/>
      <c r="BO19" s="663">
        <v>5.0999999999999996</v>
      </c>
      <c r="BP19" s="663"/>
      <c r="BQ19" s="663"/>
      <c r="BR19" s="663"/>
      <c r="BS19" s="664" t="s">
        <v>131</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244</v>
      </c>
      <c r="CS19" s="628"/>
      <c r="CT19" s="628"/>
      <c r="CU19" s="628"/>
      <c r="CV19" s="628"/>
      <c r="CW19" s="628"/>
      <c r="CX19" s="628"/>
      <c r="CY19" s="629"/>
      <c r="CZ19" s="663" t="s">
        <v>244</v>
      </c>
      <c r="DA19" s="663"/>
      <c r="DB19" s="663"/>
      <c r="DC19" s="663"/>
      <c r="DD19" s="633" t="s">
        <v>244</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c r="B20" s="696" t="s">
        <v>276</v>
      </c>
      <c r="C20" s="697"/>
      <c r="D20" s="697"/>
      <c r="E20" s="697"/>
      <c r="F20" s="697"/>
      <c r="G20" s="697"/>
      <c r="H20" s="697"/>
      <c r="I20" s="697"/>
      <c r="J20" s="697"/>
      <c r="K20" s="697"/>
      <c r="L20" s="697"/>
      <c r="M20" s="697"/>
      <c r="N20" s="697"/>
      <c r="O20" s="697"/>
      <c r="P20" s="697"/>
      <c r="Q20" s="698"/>
      <c r="R20" s="627">
        <v>1330</v>
      </c>
      <c r="S20" s="628"/>
      <c r="T20" s="628"/>
      <c r="U20" s="628"/>
      <c r="V20" s="628"/>
      <c r="W20" s="628"/>
      <c r="X20" s="628"/>
      <c r="Y20" s="629"/>
      <c r="Z20" s="663">
        <v>0</v>
      </c>
      <c r="AA20" s="663"/>
      <c r="AB20" s="663"/>
      <c r="AC20" s="663"/>
      <c r="AD20" s="664">
        <v>1330</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70764</v>
      </c>
      <c r="BH20" s="628"/>
      <c r="BI20" s="628"/>
      <c r="BJ20" s="628"/>
      <c r="BK20" s="628"/>
      <c r="BL20" s="628"/>
      <c r="BM20" s="628"/>
      <c r="BN20" s="629"/>
      <c r="BO20" s="663">
        <v>5.0999999999999996</v>
      </c>
      <c r="BP20" s="663"/>
      <c r="BQ20" s="663"/>
      <c r="BR20" s="663"/>
      <c r="BS20" s="664" t="s">
        <v>244</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12428853</v>
      </c>
      <c r="CS20" s="628"/>
      <c r="CT20" s="628"/>
      <c r="CU20" s="628"/>
      <c r="CV20" s="628"/>
      <c r="CW20" s="628"/>
      <c r="CX20" s="628"/>
      <c r="CY20" s="629"/>
      <c r="CZ20" s="663">
        <v>100</v>
      </c>
      <c r="DA20" s="663"/>
      <c r="DB20" s="663"/>
      <c r="DC20" s="663"/>
      <c r="DD20" s="633">
        <v>1596790</v>
      </c>
      <c r="DE20" s="628"/>
      <c r="DF20" s="628"/>
      <c r="DG20" s="628"/>
      <c r="DH20" s="628"/>
      <c r="DI20" s="628"/>
      <c r="DJ20" s="628"/>
      <c r="DK20" s="628"/>
      <c r="DL20" s="628"/>
      <c r="DM20" s="628"/>
      <c r="DN20" s="628"/>
      <c r="DO20" s="628"/>
      <c r="DP20" s="629"/>
      <c r="DQ20" s="633">
        <v>8053285</v>
      </c>
      <c r="DR20" s="628"/>
      <c r="DS20" s="628"/>
      <c r="DT20" s="628"/>
      <c r="DU20" s="628"/>
      <c r="DV20" s="628"/>
      <c r="DW20" s="628"/>
      <c r="DX20" s="628"/>
      <c r="DY20" s="628"/>
      <c r="DZ20" s="628"/>
      <c r="EA20" s="628"/>
      <c r="EB20" s="628"/>
      <c r="EC20" s="662"/>
    </row>
    <row r="21" spans="2:133" ht="11.25" customHeight="1">
      <c r="B21" s="624" t="s">
        <v>279</v>
      </c>
      <c r="C21" s="625"/>
      <c r="D21" s="625"/>
      <c r="E21" s="625"/>
      <c r="F21" s="625"/>
      <c r="G21" s="625"/>
      <c r="H21" s="625"/>
      <c r="I21" s="625"/>
      <c r="J21" s="625"/>
      <c r="K21" s="625"/>
      <c r="L21" s="625"/>
      <c r="M21" s="625"/>
      <c r="N21" s="625"/>
      <c r="O21" s="625"/>
      <c r="P21" s="625"/>
      <c r="Q21" s="626"/>
      <c r="R21" s="627">
        <v>5246761</v>
      </c>
      <c r="S21" s="628"/>
      <c r="T21" s="628"/>
      <c r="U21" s="628"/>
      <c r="V21" s="628"/>
      <c r="W21" s="628"/>
      <c r="X21" s="628"/>
      <c r="Y21" s="629"/>
      <c r="Z21" s="663">
        <v>41.5</v>
      </c>
      <c r="AA21" s="663"/>
      <c r="AB21" s="663"/>
      <c r="AC21" s="663"/>
      <c r="AD21" s="664">
        <v>4366798</v>
      </c>
      <c r="AE21" s="664"/>
      <c r="AF21" s="664"/>
      <c r="AG21" s="664"/>
      <c r="AH21" s="664"/>
      <c r="AI21" s="664"/>
      <c r="AJ21" s="664"/>
      <c r="AK21" s="664"/>
      <c r="AL21" s="630">
        <v>70.2</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v>15489</v>
      </c>
      <c r="BH21" s="628"/>
      <c r="BI21" s="628"/>
      <c r="BJ21" s="628"/>
      <c r="BK21" s="628"/>
      <c r="BL21" s="628"/>
      <c r="BM21" s="628"/>
      <c r="BN21" s="629"/>
      <c r="BO21" s="663">
        <v>1.1000000000000001</v>
      </c>
      <c r="BP21" s="663"/>
      <c r="BQ21" s="663"/>
      <c r="BR21" s="663"/>
      <c r="BS21" s="664" t="s">
        <v>131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281</v>
      </c>
      <c r="C22" s="625"/>
      <c r="D22" s="625"/>
      <c r="E22" s="625"/>
      <c r="F22" s="625"/>
      <c r="G22" s="625"/>
      <c r="H22" s="625"/>
      <c r="I22" s="625"/>
      <c r="J22" s="625"/>
      <c r="K22" s="625"/>
      <c r="L22" s="625"/>
      <c r="M22" s="625"/>
      <c r="N22" s="625"/>
      <c r="O22" s="625"/>
      <c r="P22" s="625"/>
      <c r="Q22" s="626"/>
      <c r="R22" s="627">
        <v>4366798</v>
      </c>
      <c r="S22" s="628"/>
      <c r="T22" s="628"/>
      <c r="U22" s="628"/>
      <c r="V22" s="628"/>
      <c r="W22" s="628"/>
      <c r="X22" s="628"/>
      <c r="Y22" s="629"/>
      <c r="Z22" s="663">
        <v>34.5</v>
      </c>
      <c r="AA22" s="663"/>
      <c r="AB22" s="663"/>
      <c r="AC22" s="663"/>
      <c r="AD22" s="664">
        <v>4366798</v>
      </c>
      <c r="AE22" s="664"/>
      <c r="AF22" s="664"/>
      <c r="AG22" s="664"/>
      <c r="AH22" s="664"/>
      <c r="AI22" s="664"/>
      <c r="AJ22" s="664"/>
      <c r="AK22" s="664"/>
      <c r="AL22" s="630">
        <v>70.2</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244</v>
      </c>
      <c r="BH22" s="628"/>
      <c r="BI22" s="628"/>
      <c r="BJ22" s="628"/>
      <c r="BK22" s="628"/>
      <c r="BL22" s="628"/>
      <c r="BM22" s="628"/>
      <c r="BN22" s="629"/>
      <c r="BO22" s="663" t="s">
        <v>131</v>
      </c>
      <c r="BP22" s="663"/>
      <c r="BQ22" s="663"/>
      <c r="BR22" s="663"/>
      <c r="BS22" s="664" t="s">
        <v>131</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284</v>
      </c>
      <c r="C23" s="625"/>
      <c r="D23" s="625"/>
      <c r="E23" s="625"/>
      <c r="F23" s="625"/>
      <c r="G23" s="625"/>
      <c r="H23" s="625"/>
      <c r="I23" s="625"/>
      <c r="J23" s="625"/>
      <c r="K23" s="625"/>
      <c r="L23" s="625"/>
      <c r="M23" s="625"/>
      <c r="N23" s="625"/>
      <c r="O23" s="625"/>
      <c r="P23" s="625"/>
      <c r="Q23" s="626"/>
      <c r="R23" s="627">
        <v>879963</v>
      </c>
      <c r="S23" s="628"/>
      <c r="T23" s="628"/>
      <c r="U23" s="628"/>
      <c r="V23" s="628"/>
      <c r="W23" s="628"/>
      <c r="X23" s="628"/>
      <c r="Y23" s="629"/>
      <c r="Z23" s="663">
        <v>7</v>
      </c>
      <c r="AA23" s="663"/>
      <c r="AB23" s="663"/>
      <c r="AC23" s="663"/>
      <c r="AD23" s="664" t="s">
        <v>244</v>
      </c>
      <c r="AE23" s="664"/>
      <c r="AF23" s="664"/>
      <c r="AG23" s="664"/>
      <c r="AH23" s="664"/>
      <c r="AI23" s="664"/>
      <c r="AJ23" s="664"/>
      <c r="AK23" s="664"/>
      <c r="AL23" s="630" t="s">
        <v>244</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v>55275</v>
      </c>
      <c r="BH23" s="628"/>
      <c r="BI23" s="628"/>
      <c r="BJ23" s="628"/>
      <c r="BK23" s="628"/>
      <c r="BL23" s="628"/>
      <c r="BM23" s="628"/>
      <c r="BN23" s="629"/>
      <c r="BO23" s="663">
        <v>4</v>
      </c>
      <c r="BP23" s="663"/>
      <c r="BQ23" s="663"/>
      <c r="BR23" s="663"/>
      <c r="BS23" s="664" t="s">
        <v>244</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c r="B24" s="624" t="s">
        <v>291</v>
      </c>
      <c r="C24" s="625"/>
      <c r="D24" s="625"/>
      <c r="E24" s="625"/>
      <c r="F24" s="625"/>
      <c r="G24" s="625"/>
      <c r="H24" s="625"/>
      <c r="I24" s="625"/>
      <c r="J24" s="625"/>
      <c r="K24" s="625"/>
      <c r="L24" s="625"/>
      <c r="M24" s="625"/>
      <c r="N24" s="625"/>
      <c r="O24" s="625"/>
      <c r="P24" s="625"/>
      <c r="Q24" s="626"/>
      <c r="R24" s="627" t="s">
        <v>131</v>
      </c>
      <c r="S24" s="628"/>
      <c r="T24" s="628"/>
      <c r="U24" s="628"/>
      <c r="V24" s="628"/>
      <c r="W24" s="628"/>
      <c r="X24" s="628"/>
      <c r="Y24" s="629"/>
      <c r="Z24" s="663" t="s">
        <v>244</v>
      </c>
      <c r="AA24" s="663"/>
      <c r="AB24" s="663"/>
      <c r="AC24" s="663"/>
      <c r="AD24" s="664" t="s">
        <v>131</v>
      </c>
      <c r="AE24" s="664"/>
      <c r="AF24" s="664"/>
      <c r="AG24" s="664"/>
      <c r="AH24" s="664"/>
      <c r="AI24" s="664"/>
      <c r="AJ24" s="664"/>
      <c r="AK24" s="664"/>
      <c r="AL24" s="630" t="s">
        <v>131</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244</v>
      </c>
      <c r="BH24" s="628"/>
      <c r="BI24" s="628"/>
      <c r="BJ24" s="628"/>
      <c r="BK24" s="628"/>
      <c r="BL24" s="628"/>
      <c r="BM24" s="628"/>
      <c r="BN24" s="629"/>
      <c r="BO24" s="663" t="s">
        <v>244</v>
      </c>
      <c r="BP24" s="663"/>
      <c r="BQ24" s="663"/>
      <c r="BR24" s="663"/>
      <c r="BS24" s="664" t="s">
        <v>244</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4204591</v>
      </c>
      <c r="CS24" s="674"/>
      <c r="CT24" s="674"/>
      <c r="CU24" s="674"/>
      <c r="CV24" s="674"/>
      <c r="CW24" s="674"/>
      <c r="CX24" s="674"/>
      <c r="CY24" s="702"/>
      <c r="CZ24" s="703">
        <v>33.799999999999997</v>
      </c>
      <c r="DA24" s="686"/>
      <c r="DB24" s="686"/>
      <c r="DC24" s="705"/>
      <c r="DD24" s="701">
        <v>2923235</v>
      </c>
      <c r="DE24" s="674"/>
      <c r="DF24" s="674"/>
      <c r="DG24" s="674"/>
      <c r="DH24" s="674"/>
      <c r="DI24" s="674"/>
      <c r="DJ24" s="674"/>
      <c r="DK24" s="702"/>
      <c r="DL24" s="701">
        <v>2666878</v>
      </c>
      <c r="DM24" s="674"/>
      <c r="DN24" s="674"/>
      <c r="DO24" s="674"/>
      <c r="DP24" s="674"/>
      <c r="DQ24" s="674"/>
      <c r="DR24" s="674"/>
      <c r="DS24" s="674"/>
      <c r="DT24" s="674"/>
      <c r="DU24" s="674"/>
      <c r="DV24" s="702"/>
      <c r="DW24" s="703">
        <v>42.5</v>
      </c>
      <c r="DX24" s="686"/>
      <c r="DY24" s="686"/>
      <c r="DZ24" s="686"/>
      <c r="EA24" s="686"/>
      <c r="EB24" s="686"/>
      <c r="EC24" s="704"/>
    </row>
    <row r="25" spans="2:133" ht="11.25" customHeight="1">
      <c r="B25" s="624" t="s">
        <v>294</v>
      </c>
      <c r="C25" s="625"/>
      <c r="D25" s="625"/>
      <c r="E25" s="625"/>
      <c r="F25" s="625"/>
      <c r="G25" s="625"/>
      <c r="H25" s="625"/>
      <c r="I25" s="625"/>
      <c r="J25" s="625"/>
      <c r="K25" s="625"/>
      <c r="L25" s="625"/>
      <c r="M25" s="625"/>
      <c r="N25" s="625"/>
      <c r="O25" s="625"/>
      <c r="P25" s="625"/>
      <c r="Q25" s="626"/>
      <c r="R25" s="627">
        <v>7138596</v>
      </c>
      <c r="S25" s="628"/>
      <c r="T25" s="628"/>
      <c r="U25" s="628"/>
      <c r="V25" s="628"/>
      <c r="W25" s="628"/>
      <c r="X25" s="628"/>
      <c r="Y25" s="629"/>
      <c r="Z25" s="663">
        <v>56.4</v>
      </c>
      <c r="AA25" s="663"/>
      <c r="AB25" s="663"/>
      <c r="AC25" s="663"/>
      <c r="AD25" s="664">
        <v>6203358</v>
      </c>
      <c r="AE25" s="664"/>
      <c r="AF25" s="664"/>
      <c r="AG25" s="664"/>
      <c r="AH25" s="664"/>
      <c r="AI25" s="664"/>
      <c r="AJ25" s="664"/>
      <c r="AK25" s="664"/>
      <c r="AL25" s="630">
        <v>99.8</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131</v>
      </c>
      <c r="BH25" s="628"/>
      <c r="BI25" s="628"/>
      <c r="BJ25" s="628"/>
      <c r="BK25" s="628"/>
      <c r="BL25" s="628"/>
      <c r="BM25" s="628"/>
      <c r="BN25" s="629"/>
      <c r="BO25" s="663" t="s">
        <v>244</v>
      </c>
      <c r="BP25" s="663"/>
      <c r="BQ25" s="663"/>
      <c r="BR25" s="663"/>
      <c r="BS25" s="664" t="s">
        <v>131</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1720803</v>
      </c>
      <c r="CS25" s="636"/>
      <c r="CT25" s="636"/>
      <c r="CU25" s="636"/>
      <c r="CV25" s="636"/>
      <c r="CW25" s="636"/>
      <c r="CX25" s="636"/>
      <c r="CY25" s="637"/>
      <c r="CZ25" s="630">
        <v>13.8</v>
      </c>
      <c r="DA25" s="638"/>
      <c r="DB25" s="638"/>
      <c r="DC25" s="639"/>
      <c r="DD25" s="633">
        <v>1605445</v>
      </c>
      <c r="DE25" s="636"/>
      <c r="DF25" s="636"/>
      <c r="DG25" s="636"/>
      <c r="DH25" s="636"/>
      <c r="DI25" s="636"/>
      <c r="DJ25" s="636"/>
      <c r="DK25" s="637"/>
      <c r="DL25" s="633">
        <v>1537078</v>
      </c>
      <c r="DM25" s="636"/>
      <c r="DN25" s="636"/>
      <c r="DO25" s="636"/>
      <c r="DP25" s="636"/>
      <c r="DQ25" s="636"/>
      <c r="DR25" s="636"/>
      <c r="DS25" s="636"/>
      <c r="DT25" s="636"/>
      <c r="DU25" s="636"/>
      <c r="DV25" s="637"/>
      <c r="DW25" s="630">
        <v>24.5</v>
      </c>
      <c r="DX25" s="638"/>
      <c r="DY25" s="638"/>
      <c r="DZ25" s="638"/>
      <c r="EA25" s="638"/>
      <c r="EB25" s="638"/>
      <c r="EC25" s="652"/>
    </row>
    <row r="26" spans="2:133" ht="11.25" customHeight="1">
      <c r="B26" s="624" t="s">
        <v>297</v>
      </c>
      <c r="C26" s="625"/>
      <c r="D26" s="625"/>
      <c r="E26" s="625"/>
      <c r="F26" s="625"/>
      <c r="G26" s="625"/>
      <c r="H26" s="625"/>
      <c r="I26" s="625"/>
      <c r="J26" s="625"/>
      <c r="K26" s="625"/>
      <c r="L26" s="625"/>
      <c r="M26" s="625"/>
      <c r="N26" s="625"/>
      <c r="O26" s="625"/>
      <c r="P26" s="625"/>
      <c r="Q26" s="626"/>
      <c r="R26" s="627">
        <v>1173</v>
      </c>
      <c r="S26" s="628"/>
      <c r="T26" s="628"/>
      <c r="U26" s="628"/>
      <c r="V26" s="628"/>
      <c r="W26" s="628"/>
      <c r="X26" s="628"/>
      <c r="Y26" s="629"/>
      <c r="Z26" s="663">
        <v>0</v>
      </c>
      <c r="AA26" s="663"/>
      <c r="AB26" s="663"/>
      <c r="AC26" s="663"/>
      <c r="AD26" s="664">
        <v>1173</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244</v>
      </c>
      <c r="BH26" s="628"/>
      <c r="BI26" s="628"/>
      <c r="BJ26" s="628"/>
      <c r="BK26" s="628"/>
      <c r="BL26" s="628"/>
      <c r="BM26" s="628"/>
      <c r="BN26" s="629"/>
      <c r="BO26" s="663" t="s">
        <v>131</v>
      </c>
      <c r="BP26" s="663"/>
      <c r="BQ26" s="663"/>
      <c r="BR26" s="663"/>
      <c r="BS26" s="664" t="s">
        <v>244</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1020113</v>
      </c>
      <c r="CS26" s="628"/>
      <c r="CT26" s="628"/>
      <c r="CU26" s="628"/>
      <c r="CV26" s="628"/>
      <c r="CW26" s="628"/>
      <c r="CX26" s="628"/>
      <c r="CY26" s="629"/>
      <c r="CZ26" s="630">
        <v>8.1999999999999993</v>
      </c>
      <c r="DA26" s="638"/>
      <c r="DB26" s="638"/>
      <c r="DC26" s="639"/>
      <c r="DD26" s="633">
        <v>918336</v>
      </c>
      <c r="DE26" s="628"/>
      <c r="DF26" s="628"/>
      <c r="DG26" s="628"/>
      <c r="DH26" s="628"/>
      <c r="DI26" s="628"/>
      <c r="DJ26" s="628"/>
      <c r="DK26" s="629"/>
      <c r="DL26" s="633" t="s">
        <v>131</v>
      </c>
      <c r="DM26" s="628"/>
      <c r="DN26" s="628"/>
      <c r="DO26" s="628"/>
      <c r="DP26" s="628"/>
      <c r="DQ26" s="628"/>
      <c r="DR26" s="628"/>
      <c r="DS26" s="628"/>
      <c r="DT26" s="628"/>
      <c r="DU26" s="628"/>
      <c r="DV26" s="629"/>
      <c r="DW26" s="630" t="s">
        <v>244</v>
      </c>
      <c r="DX26" s="638"/>
      <c r="DY26" s="638"/>
      <c r="DZ26" s="638"/>
      <c r="EA26" s="638"/>
      <c r="EB26" s="638"/>
      <c r="EC26" s="652"/>
    </row>
    <row r="27" spans="2:133" ht="11.25" customHeight="1">
      <c r="B27" s="624" t="s">
        <v>300</v>
      </c>
      <c r="C27" s="625"/>
      <c r="D27" s="625"/>
      <c r="E27" s="625"/>
      <c r="F27" s="625"/>
      <c r="G27" s="625"/>
      <c r="H27" s="625"/>
      <c r="I27" s="625"/>
      <c r="J27" s="625"/>
      <c r="K27" s="625"/>
      <c r="L27" s="625"/>
      <c r="M27" s="625"/>
      <c r="N27" s="625"/>
      <c r="O27" s="625"/>
      <c r="P27" s="625"/>
      <c r="Q27" s="626"/>
      <c r="R27" s="627">
        <v>3072</v>
      </c>
      <c r="S27" s="628"/>
      <c r="T27" s="628"/>
      <c r="U27" s="628"/>
      <c r="V27" s="628"/>
      <c r="W27" s="628"/>
      <c r="X27" s="628"/>
      <c r="Y27" s="629"/>
      <c r="Z27" s="663">
        <v>0</v>
      </c>
      <c r="AA27" s="663"/>
      <c r="AB27" s="663"/>
      <c r="AC27" s="663"/>
      <c r="AD27" s="664" t="s">
        <v>131</v>
      </c>
      <c r="AE27" s="664"/>
      <c r="AF27" s="664"/>
      <c r="AG27" s="664"/>
      <c r="AH27" s="664"/>
      <c r="AI27" s="664"/>
      <c r="AJ27" s="664"/>
      <c r="AK27" s="664"/>
      <c r="AL27" s="630" t="s">
        <v>131</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1393156</v>
      </c>
      <c r="BH27" s="628"/>
      <c r="BI27" s="628"/>
      <c r="BJ27" s="628"/>
      <c r="BK27" s="628"/>
      <c r="BL27" s="628"/>
      <c r="BM27" s="628"/>
      <c r="BN27" s="629"/>
      <c r="BO27" s="663">
        <v>100</v>
      </c>
      <c r="BP27" s="663"/>
      <c r="BQ27" s="663"/>
      <c r="BR27" s="663"/>
      <c r="BS27" s="664">
        <v>38894</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1570669</v>
      </c>
      <c r="CS27" s="636"/>
      <c r="CT27" s="636"/>
      <c r="CU27" s="636"/>
      <c r="CV27" s="636"/>
      <c r="CW27" s="636"/>
      <c r="CX27" s="636"/>
      <c r="CY27" s="637"/>
      <c r="CZ27" s="630">
        <v>12.6</v>
      </c>
      <c r="DA27" s="638"/>
      <c r="DB27" s="638"/>
      <c r="DC27" s="639"/>
      <c r="DD27" s="633">
        <v>516693</v>
      </c>
      <c r="DE27" s="636"/>
      <c r="DF27" s="636"/>
      <c r="DG27" s="636"/>
      <c r="DH27" s="636"/>
      <c r="DI27" s="636"/>
      <c r="DJ27" s="636"/>
      <c r="DK27" s="637"/>
      <c r="DL27" s="633">
        <v>328703</v>
      </c>
      <c r="DM27" s="636"/>
      <c r="DN27" s="636"/>
      <c r="DO27" s="636"/>
      <c r="DP27" s="636"/>
      <c r="DQ27" s="636"/>
      <c r="DR27" s="636"/>
      <c r="DS27" s="636"/>
      <c r="DT27" s="636"/>
      <c r="DU27" s="636"/>
      <c r="DV27" s="637"/>
      <c r="DW27" s="630">
        <v>5.2</v>
      </c>
      <c r="DX27" s="638"/>
      <c r="DY27" s="638"/>
      <c r="DZ27" s="638"/>
      <c r="EA27" s="638"/>
      <c r="EB27" s="638"/>
      <c r="EC27" s="652"/>
    </row>
    <row r="28" spans="2:133" ht="11.25" customHeight="1">
      <c r="B28" s="624" t="s">
        <v>303</v>
      </c>
      <c r="C28" s="625"/>
      <c r="D28" s="625"/>
      <c r="E28" s="625"/>
      <c r="F28" s="625"/>
      <c r="G28" s="625"/>
      <c r="H28" s="625"/>
      <c r="I28" s="625"/>
      <c r="J28" s="625"/>
      <c r="K28" s="625"/>
      <c r="L28" s="625"/>
      <c r="M28" s="625"/>
      <c r="N28" s="625"/>
      <c r="O28" s="625"/>
      <c r="P28" s="625"/>
      <c r="Q28" s="626"/>
      <c r="R28" s="627">
        <v>269063</v>
      </c>
      <c r="S28" s="628"/>
      <c r="T28" s="628"/>
      <c r="U28" s="628"/>
      <c r="V28" s="628"/>
      <c r="W28" s="628"/>
      <c r="X28" s="628"/>
      <c r="Y28" s="629"/>
      <c r="Z28" s="663">
        <v>2.1</v>
      </c>
      <c r="AA28" s="663"/>
      <c r="AB28" s="663"/>
      <c r="AC28" s="663"/>
      <c r="AD28" s="664">
        <v>3298</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913119</v>
      </c>
      <c r="CS28" s="628"/>
      <c r="CT28" s="628"/>
      <c r="CU28" s="628"/>
      <c r="CV28" s="628"/>
      <c r="CW28" s="628"/>
      <c r="CX28" s="628"/>
      <c r="CY28" s="629"/>
      <c r="CZ28" s="630">
        <v>7.3</v>
      </c>
      <c r="DA28" s="638"/>
      <c r="DB28" s="638"/>
      <c r="DC28" s="639"/>
      <c r="DD28" s="633">
        <v>801097</v>
      </c>
      <c r="DE28" s="628"/>
      <c r="DF28" s="628"/>
      <c r="DG28" s="628"/>
      <c r="DH28" s="628"/>
      <c r="DI28" s="628"/>
      <c r="DJ28" s="628"/>
      <c r="DK28" s="629"/>
      <c r="DL28" s="633">
        <v>801097</v>
      </c>
      <c r="DM28" s="628"/>
      <c r="DN28" s="628"/>
      <c r="DO28" s="628"/>
      <c r="DP28" s="628"/>
      <c r="DQ28" s="628"/>
      <c r="DR28" s="628"/>
      <c r="DS28" s="628"/>
      <c r="DT28" s="628"/>
      <c r="DU28" s="628"/>
      <c r="DV28" s="629"/>
      <c r="DW28" s="630">
        <v>12.8</v>
      </c>
      <c r="DX28" s="638"/>
      <c r="DY28" s="638"/>
      <c r="DZ28" s="638"/>
      <c r="EA28" s="638"/>
      <c r="EB28" s="638"/>
      <c r="EC28" s="652"/>
    </row>
    <row r="29" spans="2:133" ht="11.25" customHeight="1">
      <c r="B29" s="624" t="s">
        <v>305</v>
      </c>
      <c r="C29" s="625"/>
      <c r="D29" s="625"/>
      <c r="E29" s="625"/>
      <c r="F29" s="625"/>
      <c r="G29" s="625"/>
      <c r="H29" s="625"/>
      <c r="I29" s="625"/>
      <c r="J29" s="625"/>
      <c r="K29" s="625"/>
      <c r="L29" s="625"/>
      <c r="M29" s="625"/>
      <c r="N29" s="625"/>
      <c r="O29" s="625"/>
      <c r="P29" s="625"/>
      <c r="Q29" s="626"/>
      <c r="R29" s="627">
        <v>93060</v>
      </c>
      <c r="S29" s="628"/>
      <c r="T29" s="628"/>
      <c r="U29" s="628"/>
      <c r="V29" s="628"/>
      <c r="W29" s="628"/>
      <c r="X29" s="628"/>
      <c r="Y29" s="629"/>
      <c r="Z29" s="663">
        <v>0.7</v>
      </c>
      <c r="AA29" s="663"/>
      <c r="AB29" s="663"/>
      <c r="AC29" s="663"/>
      <c r="AD29" s="664" t="s">
        <v>131</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71</v>
      </c>
      <c r="CG29" s="625"/>
      <c r="CH29" s="625"/>
      <c r="CI29" s="625"/>
      <c r="CJ29" s="625"/>
      <c r="CK29" s="625"/>
      <c r="CL29" s="625"/>
      <c r="CM29" s="625"/>
      <c r="CN29" s="625"/>
      <c r="CO29" s="625"/>
      <c r="CP29" s="625"/>
      <c r="CQ29" s="626"/>
      <c r="CR29" s="627">
        <v>912235</v>
      </c>
      <c r="CS29" s="636"/>
      <c r="CT29" s="636"/>
      <c r="CU29" s="636"/>
      <c r="CV29" s="636"/>
      <c r="CW29" s="636"/>
      <c r="CX29" s="636"/>
      <c r="CY29" s="637"/>
      <c r="CZ29" s="630">
        <v>7.3</v>
      </c>
      <c r="DA29" s="638"/>
      <c r="DB29" s="638"/>
      <c r="DC29" s="639"/>
      <c r="DD29" s="633">
        <v>800213</v>
      </c>
      <c r="DE29" s="636"/>
      <c r="DF29" s="636"/>
      <c r="DG29" s="636"/>
      <c r="DH29" s="636"/>
      <c r="DI29" s="636"/>
      <c r="DJ29" s="636"/>
      <c r="DK29" s="637"/>
      <c r="DL29" s="633">
        <v>800213</v>
      </c>
      <c r="DM29" s="636"/>
      <c r="DN29" s="636"/>
      <c r="DO29" s="636"/>
      <c r="DP29" s="636"/>
      <c r="DQ29" s="636"/>
      <c r="DR29" s="636"/>
      <c r="DS29" s="636"/>
      <c r="DT29" s="636"/>
      <c r="DU29" s="636"/>
      <c r="DV29" s="637"/>
      <c r="DW29" s="630">
        <v>12.7</v>
      </c>
      <c r="DX29" s="638"/>
      <c r="DY29" s="638"/>
      <c r="DZ29" s="638"/>
      <c r="EA29" s="638"/>
      <c r="EB29" s="638"/>
      <c r="EC29" s="652"/>
    </row>
    <row r="30" spans="2:133" ht="11.25" customHeight="1">
      <c r="B30" s="624" t="s">
        <v>307</v>
      </c>
      <c r="C30" s="625"/>
      <c r="D30" s="625"/>
      <c r="E30" s="625"/>
      <c r="F30" s="625"/>
      <c r="G30" s="625"/>
      <c r="H30" s="625"/>
      <c r="I30" s="625"/>
      <c r="J30" s="625"/>
      <c r="K30" s="625"/>
      <c r="L30" s="625"/>
      <c r="M30" s="625"/>
      <c r="N30" s="625"/>
      <c r="O30" s="625"/>
      <c r="P30" s="625"/>
      <c r="Q30" s="626"/>
      <c r="R30" s="627">
        <v>2039804</v>
      </c>
      <c r="S30" s="628"/>
      <c r="T30" s="628"/>
      <c r="U30" s="628"/>
      <c r="V30" s="628"/>
      <c r="W30" s="628"/>
      <c r="X30" s="628"/>
      <c r="Y30" s="629"/>
      <c r="Z30" s="663">
        <v>16.100000000000001</v>
      </c>
      <c r="AA30" s="663"/>
      <c r="AB30" s="663"/>
      <c r="AC30" s="663"/>
      <c r="AD30" s="664" t="s">
        <v>244</v>
      </c>
      <c r="AE30" s="664"/>
      <c r="AF30" s="664"/>
      <c r="AG30" s="664"/>
      <c r="AH30" s="664"/>
      <c r="AI30" s="664"/>
      <c r="AJ30" s="664"/>
      <c r="AK30" s="664"/>
      <c r="AL30" s="630" t="s">
        <v>131</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873246</v>
      </c>
      <c r="CS30" s="628"/>
      <c r="CT30" s="628"/>
      <c r="CU30" s="628"/>
      <c r="CV30" s="628"/>
      <c r="CW30" s="628"/>
      <c r="CX30" s="628"/>
      <c r="CY30" s="629"/>
      <c r="CZ30" s="630">
        <v>7</v>
      </c>
      <c r="DA30" s="638"/>
      <c r="DB30" s="638"/>
      <c r="DC30" s="639"/>
      <c r="DD30" s="633">
        <v>761374</v>
      </c>
      <c r="DE30" s="628"/>
      <c r="DF30" s="628"/>
      <c r="DG30" s="628"/>
      <c r="DH30" s="628"/>
      <c r="DI30" s="628"/>
      <c r="DJ30" s="628"/>
      <c r="DK30" s="629"/>
      <c r="DL30" s="633">
        <v>761374</v>
      </c>
      <c r="DM30" s="628"/>
      <c r="DN30" s="628"/>
      <c r="DO30" s="628"/>
      <c r="DP30" s="628"/>
      <c r="DQ30" s="628"/>
      <c r="DR30" s="628"/>
      <c r="DS30" s="628"/>
      <c r="DT30" s="628"/>
      <c r="DU30" s="628"/>
      <c r="DV30" s="629"/>
      <c r="DW30" s="630">
        <v>12.1</v>
      </c>
      <c r="DX30" s="638"/>
      <c r="DY30" s="638"/>
      <c r="DZ30" s="638"/>
      <c r="EA30" s="638"/>
      <c r="EB30" s="638"/>
      <c r="EC30" s="652"/>
    </row>
    <row r="31" spans="2:133" ht="11.25" customHeight="1">
      <c r="B31" s="696" t="s">
        <v>311</v>
      </c>
      <c r="C31" s="697"/>
      <c r="D31" s="697"/>
      <c r="E31" s="697"/>
      <c r="F31" s="697"/>
      <c r="G31" s="697"/>
      <c r="H31" s="697"/>
      <c r="I31" s="697"/>
      <c r="J31" s="697"/>
      <c r="K31" s="697"/>
      <c r="L31" s="697"/>
      <c r="M31" s="697"/>
      <c r="N31" s="697"/>
      <c r="O31" s="697"/>
      <c r="P31" s="697"/>
      <c r="Q31" s="698"/>
      <c r="R31" s="627" t="s">
        <v>244</v>
      </c>
      <c r="S31" s="628"/>
      <c r="T31" s="628"/>
      <c r="U31" s="628"/>
      <c r="V31" s="628"/>
      <c r="W31" s="628"/>
      <c r="X31" s="628"/>
      <c r="Y31" s="629"/>
      <c r="Z31" s="663" t="s">
        <v>244</v>
      </c>
      <c r="AA31" s="663"/>
      <c r="AB31" s="663"/>
      <c r="AC31" s="663"/>
      <c r="AD31" s="664" t="s">
        <v>244</v>
      </c>
      <c r="AE31" s="664"/>
      <c r="AF31" s="664"/>
      <c r="AG31" s="664"/>
      <c r="AH31" s="664"/>
      <c r="AI31" s="664"/>
      <c r="AJ31" s="664"/>
      <c r="AK31" s="664"/>
      <c r="AL31" s="630" t="s">
        <v>244</v>
      </c>
      <c r="AM31" s="631"/>
      <c r="AN31" s="631"/>
      <c r="AO31" s="665"/>
      <c r="AP31" s="688" t="s">
        <v>312</v>
      </c>
      <c r="AQ31" s="689"/>
      <c r="AR31" s="689"/>
      <c r="AS31" s="689"/>
      <c r="AT31" s="690" t="s">
        <v>313</v>
      </c>
      <c r="AU31" s="218"/>
      <c r="AV31" s="218"/>
      <c r="AW31" s="218"/>
      <c r="AX31" s="676" t="s">
        <v>188</v>
      </c>
      <c r="AY31" s="677"/>
      <c r="AZ31" s="677"/>
      <c r="BA31" s="677"/>
      <c r="BB31" s="677"/>
      <c r="BC31" s="677"/>
      <c r="BD31" s="677"/>
      <c r="BE31" s="677"/>
      <c r="BF31" s="678"/>
      <c r="BG31" s="684">
        <v>99.2</v>
      </c>
      <c r="BH31" s="685"/>
      <c r="BI31" s="685"/>
      <c r="BJ31" s="685"/>
      <c r="BK31" s="685"/>
      <c r="BL31" s="685"/>
      <c r="BM31" s="686">
        <v>94.8</v>
      </c>
      <c r="BN31" s="685"/>
      <c r="BO31" s="685"/>
      <c r="BP31" s="685"/>
      <c r="BQ31" s="687"/>
      <c r="BR31" s="684">
        <v>99.4</v>
      </c>
      <c r="BS31" s="685"/>
      <c r="BT31" s="685"/>
      <c r="BU31" s="685"/>
      <c r="BV31" s="685"/>
      <c r="BW31" s="685"/>
      <c r="BX31" s="686">
        <v>94.9</v>
      </c>
      <c r="BY31" s="685"/>
      <c r="BZ31" s="685"/>
      <c r="CA31" s="685"/>
      <c r="CB31" s="687"/>
      <c r="CD31" s="642"/>
      <c r="CE31" s="643"/>
      <c r="CF31" s="624" t="s">
        <v>314</v>
      </c>
      <c r="CG31" s="625"/>
      <c r="CH31" s="625"/>
      <c r="CI31" s="625"/>
      <c r="CJ31" s="625"/>
      <c r="CK31" s="625"/>
      <c r="CL31" s="625"/>
      <c r="CM31" s="625"/>
      <c r="CN31" s="625"/>
      <c r="CO31" s="625"/>
      <c r="CP31" s="625"/>
      <c r="CQ31" s="626"/>
      <c r="CR31" s="627">
        <v>38989</v>
      </c>
      <c r="CS31" s="636"/>
      <c r="CT31" s="636"/>
      <c r="CU31" s="636"/>
      <c r="CV31" s="636"/>
      <c r="CW31" s="636"/>
      <c r="CX31" s="636"/>
      <c r="CY31" s="637"/>
      <c r="CZ31" s="630">
        <v>0.3</v>
      </c>
      <c r="DA31" s="638"/>
      <c r="DB31" s="638"/>
      <c r="DC31" s="639"/>
      <c r="DD31" s="633">
        <v>38839</v>
      </c>
      <c r="DE31" s="636"/>
      <c r="DF31" s="636"/>
      <c r="DG31" s="636"/>
      <c r="DH31" s="636"/>
      <c r="DI31" s="636"/>
      <c r="DJ31" s="636"/>
      <c r="DK31" s="637"/>
      <c r="DL31" s="633">
        <v>38839</v>
      </c>
      <c r="DM31" s="636"/>
      <c r="DN31" s="636"/>
      <c r="DO31" s="636"/>
      <c r="DP31" s="636"/>
      <c r="DQ31" s="636"/>
      <c r="DR31" s="636"/>
      <c r="DS31" s="636"/>
      <c r="DT31" s="636"/>
      <c r="DU31" s="636"/>
      <c r="DV31" s="637"/>
      <c r="DW31" s="630">
        <v>0.6</v>
      </c>
      <c r="DX31" s="638"/>
      <c r="DY31" s="638"/>
      <c r="DZ31" s="638"/>
      <c r="EA31" s="638"/>
      <c r="EB31" s="638"/>
      <c r="EC31" s="652"/>
    </row>
    <row r="32" spans="2:133" ht="11.25" customHeight="1">
      <c r="B32" s="624" t="s">
        <v>315</v>
      </c>
      <c r="C32" s="625"/>
      <c r="D32" s="625"/>
      <c r="E32" s="625"/>
      <c r="F32" s="625"/>
      <c r="G32" s="625"/>
      <c r="H32" s="625"/>
      <c r="I32" s="625"/>
      <c r="J32" s="625"/>
      <c r="K32" s="625"/>
      <c r="L32" s="625"/>
      <c r="M32" s="625"/>
      <c r="N32" s="625"/>
      <c r="O32" s="625"/>
      <c r="P32" s="625"/>
      <c r="Q32" s="626"/>
      <c r="R32" s="627">
        <v>742090</v>
      </c>
      <c r="S32" s="628"/>
      <c r="T32" s="628"/>
      <c r="U32" s="628"/>
      <c r="V32" s="628"/>
      <c r="W32" s="628"/>
      <c r="X32" s="628"/>
      <c r="Y32" s="629"/>
      <c r="Z32" s="663">
        <v>5.9</v>
      </c>
      <c r="AA32" s="663"/>
      <c r="AB32" s="663"/>
      <c r="AC32" s="663"/>
      <c r="AD32" s="664" t="s">
        <v>244</v>
      </c>
      <c r="AE32" s="664"/>
      <c r="AF32" s="664"/>
      <c r="AG32" s="664"/>
      <c r="AH32" s="664"/>
      <c r="AI32" s="664"/>
      <c r="AJ32" s="664"/>
      <c r="AK32" s="664"/>
      <c r="AL32" s="630" t="s">
        <v>131</v>
      </c>
      <c r="AM32" s="631"/>
      <c r="AN32" s="631"/>
      <c r="AO32" s="665"/>
      <c r="AP32" s="666"/>
      <c r="AQ32" s="667"/>
      <c r="AR32" s="667"/>
      <c r="AS32" s="667"/>
      <c r="AT32" s="691"/>
      <c r="AU32" s="214" t="s">
        <v>316</v>
      </c>
      <c r="AX32" s="624" t="s">
        <v>317</v>
      </c>
      <c r="AY32" s="625"/>
      <c r="AZ32" s="625"/>
      <c r="BA32" s="625"/>
      <c r="BB32" s="625"/>
      <c r="BC32" s="625"/>
      <c r="BD32" s="625"/>
      <c r="BE32" s="625"/>
      <c r="BF32" s="626"/>
      <c r="BG32" s="683">
        <v>99.3</v>
      </c>
      <c r="BH32" s="636"/>
      <c r="BI32" s="636"/>
      <c r="BJ32" s="636"/>
      <c r="BK32" s="636"/>
      <c r="BL32" s="636"/>
      <c r="BM32" s="631">
        <v>96.4</v>
      </c>
      <c r="BN32" s="636"/>
      <c r="BO32" s="636"/>
      <c r="BP32" s="636"/>
      <c r="BQ32" s="661"/>
      <c r="BR32" s="683">
        <v>99.4</v>
      </c>
      <c r="BS32" s="636"/>
      <c r="BT32" s="636"/>
      <c r="BU32" s="636"/>
      <c r="BV32" s="636"/>
      <c r="BW32" s="636"/>
      <c r="BX32" s="631">
        <v>96.1</v>
      </c>
      <c r="BY32" s="636"/>
      <c r="BZ32" s="636"/>
      <c r="CA32" s="636"/>
      <c r="CB32" s="661"/>
      <c r="CD32" s="644"/>
      <c r="CE32" s="645"/>
      <c r="CF32" s="624" t="s">
        <v>318</v>
      </c>
      <c r="CG32" s="625"/>
      <c r="CH32" s="625"/>
      <c r="CI32" s="625"/>
      <c r="CJ32" s="625"/>
      <c r="CK32" s="625"/>
      <c r="CL32" s="625"/>
      <c r="CM32" s="625"/>
      <c r="CN32" s="625"/>
      <c r="CO32" s="625"/>
      <c r="CP32" s="625"/>
      <c r="CQ32" s="626"/>
      <c r="CR32" s="627">
        <v>884</v>
      </c>
      <c r="CS32" s="628"/>
      <c r="CT32" s="628"/>
      <c r="CU32" s="628"/>
      <c r="CV32" s="628"/>
      <c r="CW32" s="628"/>
      <c r="CX32" s="628"/>
      <c r="CY32" s="629"/>
      <c r="CZ32" s="630">
        <v>0</v>
      </c>
      <c r="DA32" s="638"/>
      <c r="DB32" s="638"/>
      <c r="DC32" s="639"/>
      <c r="DD32" s="633">
        <v>884</v>
      </c>
      <c r="DE32" s="628"/>
      <c r="DF32" s="628"/>
      <c r="DG32" s="628"/>
      <c r="DH32" s="628"/>
      <c r="DI32" s="628"/>
      <c r="DJ32" s="628"/>
      <c r="DK32" s="629"/>
      <c r="DL32" s="633">
        <v>884</v>
      </c>
      <c r="DM32" s="628"/>
      <c r="DN32" s="628"/>
      <c r="DO32" s="628"/>
      <c r="DP32" s="628"/>
      <c r="DQ32" s="628"/>
      <c r="DR32" s="628"/>
      <c r="DS32" s="628"/>
      <c r="DT32" s="628"/>
      <c r="DU32" s="628"/>
      <c r="DV32" s="629"/>
      <c r="DW32" s="630">
        <v>0</v>
      </c>
      <c r="DX32" s="638"/>
      <c r="DY32" s="638"/>
      <c r="DZ32" s="638"/>
      <c r="EA32" s="638"/>
      <c r="EB32" s="638"/>
      <c r="EC32" s="652"/>
    </row>
    <row r="33" spans="2:133" ht="11.25" customHeight="1">
      <c r="B33" s="624" t="s">
        <v>319</v>
      </c>
      <c r="C33" s="625"/>
      <c r="D33" s="625"/>
      <c r="E33" s="625"/>
      <c r="F33" s="625"/>
      <c r="G33" s="625"/>
      <c r="H33" s="625"/>
      <c r="I33" s="625"/>
      <c r="J33" s="625"/>
      <c r="K33" s="625"/>
      <c r="L33" s="625"/>
      <c r="M33" s="625"/>
      <c r="N33" s="625"/>
      <c r="O33" s="625"/>
      <c r="P33" s="625"/>
      <c r="Q33" s="626"/>
      <c r="R33" s="627">
        <v>30217</v>
      </c>
      <c r="S33" s="628"/>
      <c r="T33" s="628"/>
      <c r="U33" s="628"/>
      <c r="V33" s="628"/>
      <c r="W33" s="628"/>
      <c r="X33" s="628"/>
      <c r="Y33" s="629"/>
      <c r="Z33" s="663">
        <v>0.2</v>
      </c>
      <c r="AA33" s="663"/>
      <c r="AB33" s="663"/>
      <c r="AC33" s="663"/>
      <c r="AD33" s="664">
        <v>8706</v>
      </c>
      <c r="AE33" s="664"/>
      <c r="AF33" s="664"/>
      <c r="AG33" s="664"/>
      <c r="AH33" s="664"/>
      <c r="AI33" s="664"/>
      <c r="AJ33" s="664"/>
      <c r="AK33" s="664"/>
      <c r="AL33" s="630">
        <v>0.1</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98.9</v>
      </c>
      <c r="BH33" s="612"/>
      <c r="BI33" s="612"/>
      <c r="BJ33" s="612"/>
      <c r="BK33" s="612"/>
      <c r="BL33" s="612"/>
      <c r="BM33" s="656">
        <v>92.1</v>
      </c>
      <c r="BN33" s="612"/>
      <c r="BO33" s="612"/>
      <c r="BP33" s="612"/>
      <c r="BQ33" s="650"/>
      <c r="BR33" s="682">
        <v>99.1</v>
      </c>
      <c r="BS33" s="612"/>
      <c r="BT33" s="612"/>
      <c r="BU33" s="612"/>
      <c r="BV33" s="612"/>
      <c r="BW33" s="612"/>
      <c r="BX33" s="656">
        <v>92.3</v>
      </c>
      <c r="BY33" s="612"/>
      <c r="BZ33" s="612"/>
      <c r="CA33" s="612"/>
      <c r="CB33" s="650"/>
      <c r="CD33" s="624" t="s">
        <v>321</v>
      </c>
      <c r="CE33" s="625"/>
      <c r="CF33" s="625"/>
      <c r="CG33" s="625"/>
      <c r="CH33" s="625"/>
      <c r="CI33" s="625"/>
      <c r="CJ33" s="625"/>
      <c r="CK33" s="625"/>
      <c r="CL33" s="625"/>
      <c r="CM33" s="625"/>
      <c r="CN33" s="625"/>
      <c r="CO33" s="625"/>
      <c r="CP33" s="625"/>
      <c r="CQ33" s="626"/>
      <c r="CR33" s="627">
        <v>6627472</v>
      </c>
      <c r="CS33" s="636"/>
      <c r="CT33" s="636"/>
      <c r="CU33" s="636"/>
      <c r="CV33" s="636"/>
      <c r="CW33" s="636"/>
      <c r="CX33" s="636"/>
      <c r="CY33" s="637"/>
      <c r="CZ33" s="630">
        <v>53.3</v>
      </c>
      <c r="DA33" s="638"/>
      <c r="DB33" s="638"/>
      <c r="DC33" s="639"/>
      <c r="DD33" s="633">
        <v>4669182</v>
      </c>
      <c r="DE33" s="636"/>
      <c r="DF33" s="636"/>
      <c r="DG33" s="636"/>
      <c r="DH33" s="636"/>
      <c r="DI33" s="636"/>
      <c r="DJ33" s="636"/>
      <c r="DK33" s="637"/>
      <c r="DL33" s="633">
        <v>3041950</v>
      </c>
      <c r="DM33" s="636"/>
      <c r="DN33" s="636"/>
      <c r="DO33" s="636"/>
      <c r="DP33" s="636"/>
      <c r="DQ33" s="636"/>
      <c r="DR33" s="636"/>
      <c r="DS33" s="636"/>
      <c r="DT33" s="636"/>
      <c r="DU33" s="636"/>
      <c r="DV33" s="637"/>
      <c r="DW33" s="630">
        <v>48.5</v>
      </c>
      <c r="DX33" s="638"/>
      <c r="DY33" s="638"/>
      <c r="DZ33" s="638"/>
      <c r="EA33" s="638"/>
      <c r="EB33" s="638"/>
      <c r="EC33" s="652"/>
    </row>
    <row r="34" spans="2:133" ht="11.25" customHeight="1">
      <c r="B34" s="624" t="s">
        <v>322</v>
      </c>
      <c r="C34" s="625"/>
      <c r="D34" s="625"/>
      <c r="E34" s="625"/>
      <c r="F34" s="625"/>
      <c r="G34" s="625"/>
      <c r="H34" s="625"/>
      <c r="I34" s="625"/>
      <c r="J34" s="625"/>
      <c r="K34" s="625"/>
      <c r="L34" s="625"/>
      <c r="M34" s="625"/>
      <c r="N34" s="625"/>
      <c r="O34" s="625"/>
      <c r="P34" s="625"/>
      <c r="Q34" s="626"/>
      <c r="R34" s="627">
        <v>305627</v>
      </c>
      <c r="S34" s="628"/>
      <c r="T34" s="628"/>
      <c r="U34" s="628"/>
      <c r="V34" s="628"/>
      <c r="W34" s="628"/>
      <c r="X34" s="628"/>
      <c r="Y34" s="629"/>
      <c r="Z34" s="663">
        <v>2.4</v>
      </c>
      <c r="AA34" s="663"/>
      <c r="AB34" s="663"/>
      <c r="AC34" s="663"/>
      <c r="AD34" s="664" t="s">
        <v>131</v>
      </c>
      <c r="AE34" s="664"/>
      <c r="AF34" s="664"/>
      <c r="AG34" s="664"/>
      <c r="AH34" s="664"/>
      <c r="AI34" s="664"/>
      <c r="AJ34" s="664"/>
      <c r="AK34" s="664"/>
      <c r="AL34" s="630" t="s">
        <v>131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2291974</v>
      </c>
      <c r="CS34" s="628"/>
      <c r="CT34" s="628"/>
      <c r="CU34" s="628"/>
      <c r="CV34" s="628"/>
      <c r="CW34" s="628"/>
      <c r="CX34" s="628"/>
      <c r="CY34" s="629"/>
      <c r="CZ34" s="630">
        <v>18.399999999999999</v>
      </c>
      <c r="DA34" s="638"/>
      <c r="DB34" s="638"/>
      <c r="DC34" s="639"/>
      <c r="DD34" s="633">
        <v>1535724</v>
      </c>
      <c r="DE34" s="628"/>
      <c r="DF34" s="628"/>
      <c r="DG34" s="628"/>
      <c r="DH34" s="628"/>
      <c r="DI34" s="628"/>
      <c r="DJ34" s="628"/>
      <c r="DK34" s="629"/>
      <c r="DL34" s="633">
        <v>1094983</v>
      </c>
      <c r="DM34" s="628"/>
      <c r="DN34" s="628"/>
      <c r="DO34" s="628"/>
      <c r="DP34" s="628"/>
      <c r="DQ34" s="628"/>
      <c r="DR34" s="628"/>
      <c r="DS34" s="628"/>
      <c r="DT34" s="628"/>
      <c r="DU34" s="628"/>
      <c r="DV34" s="629"/>
      <c r="DW34" s="630">
        <v>17.399999999999999</v>
      </c>
      <c r="DX34" s="638"/>
      <c r="DY34" s="638"/>
      <c r="DZ34" s="638"/>
      <c r="EA34" s="638"/>
      <c r="EB34" s="638"/>
      <c r="EC34" s="652"/>
    </row>
    <row r="35" spans="2:133" ht="11.25" customHeight="1">
      <c r="B35" s="624" t="s">
        <v>324</v>
      </c>
      <c r="C35" s="625"/>
      <c r="D35" s="625"/>
      <c r="E35" s="625"/>
      <c r="F35" s="625"/>
      <c r="G35" s="625"/>
      <c r="H35" s="625"/>
      <c r="I35" s="625"/>
      <c r="J35" s="625"/>
      <c r="K35" s="625"/>
      <c r="L35" s="625"/>
      <c r="M35" s="625"/>
      <c r="N35" s="625"/>
      <c r="O35" s="625"/>
      <c r="P35" s="625"/>
      <c r="Q35" s="626"/>
      <c r="R35" s="627">
        <v>254062</v>
      </c>
      <c r="S35" s="628"/>
      <c r="T35" s="628"/>
      <c r="U35" s="628"/>
      <c r="V35" s="628"/>
      <c r="W35" s="628"/>
      <c r="X35" s="628"/>
      <c r="Y35" s="629"/>
      <c r="Z35" s="663">
        <v>2</v>
      </c>
      <c r="AA35" s="663"/>
      <c r="AB35" s="663"/>
      <c r="AC35" s="663"/>
      <c r="AD35" s="664" t="s">
        <v>131</v>
      </c>
      <c r="AE35" s="664"/>
      <c r="AF35" s="664"/>
      <c r="AG35" s="664"/>
      <c r="AH35" s="664"/>
      <c r="AI35" s="664"/>
      <c r="AJ35" s="664"/>
      <c r="AK35" s="664"/>
      <c r="AL35" s="630" t="s">
        <v>131</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138022</v>
      </c>
      <c r="CS35" s="636"/>
      <c r="CT35" s="636"/>
      <c r="CU35" s="636"/>
      <c r="CV35" s="636"/>
      <c r="CW35" s="636"/>
      <c r="CX35" s="636"/>
      <c r="CY35" s="637"/>
      <c r="CZ35" s="630">
        <v>1.1000000000000001</v>
      </c>
      <c r="DA35" s="638"/>
      <c r="DB35" s="638"/>
      <c r="DC35" s="639"/>
      <c r="DD35" s="633">
        <v>119204</v>
      </c>
      <c r="DE35" s="636"/>
      <c r="DF35" s="636"/>
      <c r="DG35" s="636"/>
      <c r="DH35" s="636"/>
      <c r="DI35" s="636"/>
      <c r="DJ35" s="636"/>
      <c r="DK35" s="637"/>
      <c r="DL35" s="633">
        <v>43639</v>
      </c>
      <c r="DM35" s="636"/>
      <c r="DN35" s="636"/>
      <c r="DO35" s="636"/>
      <c r="DP35" s="636"/>
      <c r="DQ35" s="636"/>
      <c r="DR35" s="636"/>
      <c r="DS35" s="636"/>
      <c r="DT35" s="636"/>
      <c r="DU35" s="636"/>
      <c r="DV35" s="637"/>
      <c r="DW35" s="630">
        <v>0.7</v>
      </c>
      <c r="DX35" s="638"/>
      <c r="DY35" s="638"/>
      <c r="DZ35" s="638"/>
      <c r="EA35" s="638"/>
      <c r="EB35" s="638"/>
      <c r="EC35" s="652"/>
    </row>
    <row r="36" spans="2:133" ht="11.25" customHeight="1">
      <c r="B36" s="624" t="s">
        <v>328</v>
      </c>
      <c r="C36" s="625"/>
      <c r="D36" s="625"/>
      <c r="E36" s="625"/>
      <c r="F36" s="625"/>
      <c r="G36" s="625"/>
      <c r="H36" s="625"/>
      <c r="I36" s="625"/>
      <c r="J36" s="625"/>
      <c r="K36" s="625"/>
      <c r="L36" s="625"/>
      <c r="M36" s="625"/>
      <c r="N36" s="625"/>
      <c r="O36" s="625"/>
      <c r="P36" s="625"/>
      <c r="Q36" s="626"/>
      <c r="R36" s="627">
        <v>485383</v>
      </c>
      <c r="S36" s="628"/>
      <c r="T36" s="628"/>
      <c r="U36" s="628"/>
      <c r="V36" s="628"/>
      <c r="W36" s="628"/>
      <c r="X36" s="628"/>
      <c r="Y36" s="629"/>
      <c r="Z36" s="663">
        <v>3.8</v>
      </c>
      <c r="AA36" s="663"/>
      <c r="AB36" s="663"/>
      <c r="AC36" s="663"/>
      <c r="AD36" s="664" t="s">
        <v>131</v>
      </c>
      <c r="AE36" s="664"/>
      <c r="AF36" s="664"/>
      <c r="AG36" s="664"/>
      <c r="AH36" s="664"/>
      <c r="AI36" s="664"/>
      <c r="AJ36" s="664"/>
      <c r="AK36" s="664"/>
      <c r="AL36" s="630" t="s">
        <v>244</v>
      </c>
      <c r="AM36" s="631"/>
      <c r="AN36" s="631"/>
      <c r="AO36" s="665"/>
      <c r="AP36" s="222"/>
      <c r="AQ36" s="670" t="s">
        <v>329</v>
      </c>
      <c r="AR36" s="671"/>
      <c r="AS36" s="671"/>
      <c r="AT36" s="671"/>
      <c r="AU36" s="671"/>
      <c r="AV36" s="671"/>
      <c r="AW36" s="671"/>
      <c r="AX36" s="671"/>
      <c r="AY36" s="672"/>
      <c r="AZ36" s="673">
        <v>1826932</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5038</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2434688</v>
      </c>
      <c r="CS36" s="628"/>
      <c r="CT36" s="628"/>
      <c r="CU36" s="628"/>
      <c r="CV36" s="628"/>
      <c r="CW36" s="628"/>
      <c r="CX36" s="628"/>
      <c r="CY36" s="629"/>
      <c r="CZ36" s="630">
        <v>19.600000000000001</v>
      </c>
      <c r="DA36" s="638"/>
      <c r="DB36" s="638"/>
      <c r="DC36" s="639"/>
      <c r="DD36" s="633">
        <v>1722156</v>
      </c>
      <c r="DE36" s="628"/>
      <c r="DF36" s="628"/>
      <c r="DG36" s="628"/>
      <c r="DH36" s="628"/>
      <c r="DI36" s="628"/>
      <c r="DJ36" s="628"/>
      <c r="DK36" s="629"/>
      <c r="DL36" s="633">
        <v>1249975</v>
      </c>
      <c r="DM36" s="628"/>
      <c r="DN36" s="628"/>
      <c r="DO36" s="628"/>
      <c r="DP36" s="628"/>
      <c r="DQ36" s="628"/>
      <c r="DR36" s="628"/>
      <c r="DS36" s="628"/>
      <c r="DT36" s="628"/>
      <c r="DU36" s="628"/>
      <c r="DV36" s="629"/>
      <c r="DW36" s="630">
        <v>19.899999999999999</v>
      </c>
      <c r="DX36" s="638"/>
      <c r="DY36" s="638"/>
      <c r="DZ36" s="638"/>
      <c r="EA36" s="638"/>
      <c r="EB36" s="638"/>
      <c r="EC36" s="652"/>
    </row>
    <row r="37" spans="2:133" ht="11.25" customHeight="1">
      <c r="B37" s="624" t="s">
        <v>332</v>
      </c>
      <c r="C37" s="625"/>
      <c r="D37" s="625"/>
      <c r="E37" s="625"/>
      <c r="F37" s="625"/>
      <c r="G37" s="625"/>
      <c r="H37" s="625"/>
      <c r="I37" s="625"/>
      <c r="J37" s="625"/>
      <c r="K37" s="625"/>
      <c r="L37" s="625"/>
      <c r="M37" s="625"/>
      <c r="N37" s="625"/>
      <c r="O37" s="625"/>
      <c r="P37" s="625"/>
      <c r="Q37" s="626"/>
      <c r="R37" s="627">
        <v>330262</v>
      </c>
      <c r="S37" s="628"/>
      <c r="T37" s="628"/>
      <c r="U37" s="628"/>
      <c r="V37" s="628"/>
      <c r="W37" s="628"/>
      <c r="X37" s="628"/>
      <c r="Y37" s="629"/>
      <c r="Z37" s="663">
        <v>2.6</v>
      </c>
      <c r="AA37" s="663"/>
      <c r="AB37" s="663"/>
      <c r="AC37" s="663"/>
      <c r="AD37" s="664">
        <v>179</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564476</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-28574</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514740</v>
      </c>
      <c r="CS37" s="636"/>
      <c r="CT37" s="636"/>
      <c r="CU37" s="636"/>
      <c r="CV37" s="636"/>
      <c r="CW37" s="636"/>
      <c r="CX37" s="636"/>
      <c r="CY37" s="637"/>
      <c r="CZ37" s="630">
        <v>4.0999999999999996</v>
      </c>
      <c r="DA37" s="638"/>
      <c r="DB37" s="638"/>
      <c r="DC37" s="639"/>
      <c r="DD37" s="633">
        <v>500583</v>
      </c>
      <c r="DE37" s="636"/>
      <c r="DF37" s="636"/>
      <c r="DG37" s="636"/>
      <c r="DH37" s="636"/>
      <c r="DI37" s="636"/>
      <c r="DJ37" s="636"/>
      <c r="DK37" s="637"/>
      <c r="DL37" s="633">
        <v>498369</v>
      </c>
      <c r="DM37" s="636"/>
      <c r="DN37" s="636"/>
      <c r="DO37" s="636"/>
      <c r="DP37" s="636"/>
      <c r="DQ37" s="636"/>
      <c r="DR37" s="636"/>
      <c r="DS37" s="636"/>
      <c r="DT37" s="636"/>
      <c r="DU37" s="636"/>
      <c r="DV37" s="637"/>
      <c r="DW37" s="630">
        <v>7.9</v>
      </c>
      <c r="DX37" s="638"/>
      <c r="DY37" s="638"/>
      <c r="DZ37" s="638"/>
      <c r="EA37" s="638"/>
      <c r="EB37" s="638"/>
      <c r="EC37" s="652"/>
    </row>
    <row r="38" spans="2:133" ht="11.25" customHeight="1">
      <c r="B38" s="624" t="s">
        <v>336</v>
      </c>
      <c r="C38" s="625"/>
      <c r="D38" s="625"/>
      <c r="E38" s="625"/>
      <c r="F38" s="625"/>
      <c r="G38" s="625"/>
      <c r="H38" s="625"/>
      <c r="I38" s="625"/>
      <c r="J38" s="625"/>
      <c r="K38" s="625"/>
      <c r="L38" s="625"/>
      <c r="M38" s="625"/>
      <c r="N38" s="625"/>
      <c r="O38" s="625"/>
      <c r="P38" s="625"/>
      <c r="Q38" s="626"/>
      <c r="R38" s="627">
        <v>960824</v>
      </c>
      <c r="S38" s="628"/>
      <c r="T38" s="628"/>
      <c r="U38" s="628"/>
      <c r="V38" s="628"/>
      <c r="W38" s="628"/>
      <c r="X38" s="628"/>
      <c r="Y38" s="629"/>
      <c r="Z38" s="663">
        <v>7.6</v>
      </c>
      <c r="AA38" s="663"/>
      <c r="AB38" s="663"/>
      <c r="AC38" s="663"/>
      <c r="AD38" s="664" t="s">
        <v>244</v>
      </c>
      <c r="AE38" s="664"/>
      <c r="AF38" s="664"/>
      <c r="AG38" s="664"/>
      <c r="AH38" s="664"/>
      <c r="AI38" s="664"/>
      <c r="AJ38" s="664"/>
      <c r="AK38" s="664"/>
      <c r="AL38" s="630" t="s">
        <v>131</v>
      </c>
      <c r="AM38" s="631"/>
      <c r="AN38" s="631"/>
      <c r="AO38" s="665"/>
      <c r="AQ38" s="658" t="s">
        <v>337</v>
      </c>
      <c r="AR38" s="659"/>
      <c r="AS38" s="659"/>
      <c r="AT38" s="659"/>
      <c r="AU38" s="659"/>
      <c r="AV38" s="659"/>
      <c r="AW38" s="659"/>
      <c r="AX38" s="659"/>
      <c r="AY38" s="660"/>
      <c r="AZ38" s="627">
        <v>204648</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1882</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1135902</v>
      </c>
      <c r="CS38" s="628"/>
      <c r="CT38" s="628"/>
      <c r="CU38" s="628"/>
      <c r="CV38" s="628"/>
      <c r="CW38" s="628"/>
      <c r="CX38" s="628"/>
      <c r="CY38" s="629"/>
      <c r="CZ38" s="630">
        <v>9.1</v>
      </c>
      <c r="DA38" s="638"/>
      <c r="DB38" s="638"/>
      <c r="DC38" s="639"/>
      <c r="DD38" s="633">
        <v>969372</v>
      </c>
      <c r="DE38" s="628"/>
      <c r="DF38" s="628"/>
      <c r="DG38" s="628"/>
      <c r="DH38" s="628"/>
      <c r="DI38" s="628"/>
      <c r="DJ38" s="628"/>
      <c r="DK38" s="629"/>
      <c r="DL38" s="633">
        <v>653353</v>
      </c>
      <c r="DM38" s="628"/>
      <c r="DN38" s="628"/>
      <c r="DO38" s="628"/>
      <c r="DP38" s="628"/>
      <c r="DQ38" s="628"/>
      <c r="DR38" s="628"/>
      <c r="DS38" s="628"/>
      <c r="DT38" s="628"/>
      <c r="DU38" s="628"/>
      <c r="DV38" s="629"/>
      <c r="DW38" s="630">
        <v>10.4</v>
      </c>
      <c r="DX38" s="638"/>
      <c r="DY38" s="638"/>
      <c r="DZ38" s="638"/>
      <c r="EA38" s="638"/>
      <c r="EB38" s="638"/>
      <c r="EC38" s="652"/>
    </row>
    <row r="39" spans="2:133" ht="11.25" customHeight="1">
      <c r="B39" s="624" t="s">
        <v>340</v>
      </c>
      <c r="C39" s="625"/>
      <c r="D39" s="625"/>
      <c r="E39" s="625"/>
      <c r="F39" s="625"/>
      <c r="G39" s="625"/>
      <c r="H39" s="625"/>
      <c r="I39" s="625"/>
      <c r="J39" s="625"/>
      <c r="K39" s="625"/>
      <c r="L39" s="625"/>
      <c r="M39" s="625"/>
      <c r="N39" s="625"/>
      <c r="O39" s="625"/>
      <c r="P39" s="625"/>
      <c r="Q39" s="626"/>
      <c r="R39" s="627" t="s">
        <v>244</v>
      </c>
      <c r="S39" s="628"/>
      <c r="T39" s="628"/>
      <c r="U39" s="628"/>
      <c r="V39" s="628"/>
      <c r="W39" s="628"/>
      <c r="X39" s="628"/>
      <c r="Y39" s="629"/>
      <c r="Z39" s="663" t="s">
        <v>131</v>
      </c>
      <c r="AA39" s="663"/>
      <c r="AB39" s="663"/>
      <c r="AC39" s="663"/>
      <c r="AD39" s="664" t="s">
        <v>131</v>
      </c>
      <c r="AE39" s="664"/>
      <c r="AF39" s="664"/>
      <c r="AG39" s="664"/>
      <c r="AH39" s="664"/>
      <c r="AI39" s="664"/>
      <c r="AJ39" s="664"/>
      <c r="AK39" s="664"/>
      <c r="AL39" s="630" t="s">
        <v>244</v>
      </c>
      <c r="AM39" s="631"/>
      <c r="AN39" s="631"/>
      <c r="AO39" s="665"/>
      <c r="AQ39" s="658" t="s">
        <v>341</v>
      </c>
      <c r="AR39" s="659"/>
      <c r="AS39" s="659"/>
      <c r="AT39" s="659"/>
      <c r="AU39" s="659"/>
      <c r="AV39" s="659"/>
      <c r="AW39" s="659"/>
      <c r="AX39" s="659"/>
      <c r="AY39" s="660"/>
      <c r="AZ39" s="627">
        <v>126554</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2597</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431646</v>
      </c>
      <c r="CS39" s="636"/>
      <c r="CT39" s="636"/>
      <c r="CU39" s="636"/>
      <c r="CV39" s="636"/>
      <c r="CW39" s="636"/>
      <c r="CX39" s="636"/>
      <c r="CY39" s="637"/>
      <c r="CZ39" s="630">
        <v>3.5</v>
      </c>
      <c r="DA39" s="638"/>
      <c r="DB39" s="638"/>
      <c r="DC39" s="639"/>
      <c r="DD39" s="633">
        <v>269711</v>
      </c>
      <c r="DE39" s="636"/>
      <c r="DF39" s="636"/>
      <c r="DG39" s="636"/>
      <c r="DH39" s="636"/>
      <c r="DI39" s="636"/>
      <c r="DJ39" s="636"/>
      <c r="DK39" s="637"/>
      <c r="DL39" s="633" t="s">
        <v>131</v>
      </c>
      <c r="DM39" s="636"/>
      <c r="DN39" s="636"/>
      <c r="DO39" s="636"/>
      <c r="DP39" s="636"/>
      <c r="DQ39" s="636"/>
      <c r="DR39" s="636"/>
      <c r="DS39" s="636"/>
      <c r="DT39" s="636"/>
      <c r="DU39" s="636"/>
      <c r="DV39" s="637"/>
      <c r="DW39" s="630" t="s">
        <v>131</v>
      </c>
      <c r="DX39" s="638"/>
      <c r="DY39" s="638"/>
      <c r="DZ39" s="638"/>
      <c r="EA39" s="638"/>
      <c r="EB39" s="638"/>
      <c r="EC39" s="652"/>
    </row>
    <row r="40" spans="2:133" ht="11.25" customHeight="1">
      <c r="B40" s="624" t="s">
        <v>344</v>
      </c>
      <c r="C40" s="625"/>
      <c r="D40" s="625"/>
      <c r="E40" s="625"/>
      <c r="F40" s="625"/>
      <c r="G40" s="625"/>
      <c r="H40" s="625"/>
      <c r="I40" s="625"/>
      <c r="J40" s="625"/>
      <c r="K40" s="625"/>
      <c r="L40" s="625"/>
      <c r="M40" s="625"/>
      <c r="N40" s="625"/>
      <c r="O40" s="625"/>
      <c r="P40" s="625"/>
      <c r="Q40" s="626"/>
      <c r="R40" s="627">
        <v>61624</v>
      </c>
      <c r="S40" s="628"/>
      <c r="T40" s="628"/>
      <c r="U40" s="628"/>
      <c r="V40" s="628"/>
      <c r="W40" s="628"/>
      <c r="X40" s="628"/>
      <c r="Y40" s="629"/>
      <c r="Z40" s="663">
        <v>0.5</v>
      </c>
      <c r="AA40" s="663"/>
      <c r="AB40" s="663"/>
      <c r="AC40" s="663"/>
      <c r="AD40" s="664" t="s">
        <v>244</v>
      </c>
      <c r="AE40" s="664"/>
      <c r="AF40" s="664"/>
      <c r="AG40" s="664"/>
      <c r="AH40" s="664"/>
      <c r="AI40" s="664"/>
      <c r="AJ40" s="664"/>
      <c r="AK40" s="664"/>
      <c r="AL40" s="630" t="s">
        <v>244</v>
      </c>
      <c r="AM40" s="631"/>
      <c r="AN40" s="631"/>
      <c r="AO40" s="665"/>
      <c r="AQ40" s="658" t="s">
        <v>345</v>
      </c>
      <c r="AR40" s="659"/>
      <c r="AS40" s="659"/>
      <c r="AT40" s="659"/>
      <c r="AU40" s="659"/>
      <c r="AV40" s="659"/>
      <c r="AW40" s="659"/>
      <c r="AX40" s="659"/>
      <c r="AY40" s="660"/>
      <c r="AZ40" s="627">
        <v>80941</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63</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195240</v>
      </c>
      <c r="CS40" s="628"/>
      <c r="CT40" s="628"/>
      <c r="CU40" s="628"/>
      <c r="CV40" s="628"/>
      <c r="CW40" s="628"/>
      <c r="CX40" s="628"/>
      <c r="CY40" s="629"/>
      <c r="CZ40" s="630">
        <v>1.6</v>
      </c>
      <c r="DA40" s="638"/>
      <c r="DB40" s="638"/>
      <c r="DC40" s="639"/>
      <c r="DD40" s="633">
        <v>53015</v>
      </c>
      <c r="DE40" s="628"/>
      <c r="DF40" s="628"/>
      <c r="DG40" s="628"/>
      <c r="DH40" s="628"/>
      <c r="DI40" s="628"/>
      <c r="DJ40" s="628"/>
      <c r="DK40" s="629"/>
      <c r="DL40" s="633" t="s">
        <v>244</v>
      </c>
      <c r="DM40" s="628"/>
      <c r="DN40" s="628"/>
      <c r="DO40" s="628"/>
      <c r="DP40" s="628"/>
      <c r="DQ40" s="628"/>
      <c r="DR40" s="628"/>
      <c r="DS40" s="628"/>
      <c r="DT40" s="628"/>
      <c r="DU40" s="628"/>
      <c r="DV40" s="629"/>
      <c r="DW40" s="630" t="s">
        <v>131</v>
      </c>
      <c r="DX40" s="638"/>
      <c r="DY40" s="638"/>
      <c r="DZ40" s="638"/>
      <c r="EA40" s="638"/>
      <c r="EB40" s="638"/>
      <c r="EC40" s="652"/>
    </row>
    <row r="41" spans="2:133" ht="11.25" customHeight="1">
      <c r="B41" s="608" t="s">
        <v>349</v>
      </c>
      <c r="C41" s="609"/>
      <c r="D41" s="609"/>
      <c r="E41" s="609"/>
      <c r="F41" s="609"/>
      <c r="G41" s="609"/>
      <c r="H41" s="609"/>
      <c r="I41" s="609"/>
      <c r="J41" s="609"/>
      <c r="K41" s="609"/>
      <c r="L41" s="609"/>
      <c r="M41" s="609"/>
      <c r="N41" s="609"/>
      <c r="O41" s="609"/>
      <c r="P41" s="609"/>
      <c r="Q41" s="610"/>
      <c r="R41" s="611">
        <v>12653233</v>
      </c>
      <c r="S41" s="649"/>
      <c r="T41" s="649"/>
      <c r="U41" s="649"/>
      <c r="V41" s="649"/>
      <c r="W41" s="649"/>
      <c r="X41" s="649"/>
      <c r="Y41" s="653"/>
      <c r="Z41" s="654">
        <v>100</v>
      </c>
      <c r="AA41" s="654"/>
      <c r="AB41" s="654"/>
      <c r="AC41" s="654"/>
      <c r="AD41" s="655">
        <v>6216714</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154989</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131</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244</v>
      </c>
      <c r="CS41" s="636"/>
      <c r="CT41" s="636"/>
      <c r="CU41" s="636"/>
      <c r="CV41" s="636"/>
      <c r="CW41" s="636"/>
      <c r="CX41" s="636"/>
      <c r="CY41" s="637"/>
      <c r="CZ41" s="630" t="s">
        <v>131</v>
      </c>
      <c r="DA41" s="638"/>
      <c r="DB41" s="638"/>
      <c r="DC41" s="639"/>
      <c r="DD41" s="633" t="s">
        <v>244</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353</v>
      </c>
      <c r="AR42" s="647"/>
      <c r="AS42" s="647"/>
      <c r="AT42" s="647"/>
      <c r="AU42" s="647"/>
      <c r="AV42" s="647"/>
      <c r="AW42" s="647"/>
      <c r="AX42" s="647"/>
      <c r="AY42" s="648"/>
      <c r="AZ42" s="611">
        <v>695324</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533</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1596790</v>
      </c>
      <c r="CS42" s="636"/>
      <c r="CT42" s="636"/>
      <c r="CU42" s="636"/>
      <c r="CV42" s="636"/>
      <c r="CW42" s="636"/>
      <c r="CX42" s="636"/>
      <c r="CY42" s="637"/>
      <c r="CZ42" s="630">
        <v>12.8</v>
      </c>
      <c r="DA42" s="638"/>
      <c r="DB42" s="638"/>
      <c r="DC42" s="639"/>
      <c r="DD42" s="633">
        <v>460868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4" t="s">
        <v>356</v>
      </c>
      <c r="CD43" s="624" t="s">
        <v>357</v>
      </c>
      <c r="CE43" s="625"/>
      <c r="CF43" s="625"/>
      <c r="CG43" s="625"/>
      <c r="CH43" s="625"/>
      <c r="CI43" s="625"/>
      <c r="CJ43" s="625"/>
      <c r="CK43" s="625"/>
      <c r="CL43" s="625"/>
      <c r="CM43" s="625"/>
      <c r="CN43" s="625"/>
      <c r="CO43" s="625"/>
      <c r="CP43" s="625"/>
      <c r="CQ43" s="626"/>
      <c r="CR43" s="627">
        <v>32819</v>
      </c>
      <c r="CS43" s="636"/>
      <c r="CT43" s="636"/>
      <c r="CU43" s="636"/>
      <c r="CV43" s="636"/>
      <c r="CW43" s="636"/>
      <c r="CX43" s="636"/>
      <c r="CY43" s="637"/>
      <c r="CZ43" s="630">
        <v>0.3</v>
      </c>
      <c r="DA43" s="638"/>
      <c r="DB43" s="638"/>
      <c r="DC43" s="639"/>
      <c r="DD43" s="633">
        <v>32819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359</v>
      </c>
      <c r="CG44" s="625"/>
      <c r="CH44" s="625"/>
      <c r="CI44" s="625"/>
      <c r="CJ44" s="625"/>
      <c r="CK44" s="625"/>
      <c r="CL44" s="625"/>
      <c r="CM44" s="625"/>
      <c r="CN44" s="625"/>
      <c r="CO44" s="625"/>
      <c r="CP44" s="625"/>
      <c r="CQ44" s="626"/>
      <c r="CR44" s="627">
        <v>1596790</v>
      </c>
      <c r="CS44" s="628"/>
      <c r="CT44" s="628"/>
      <c r="CU44" s="628"/>
      <c r="CV44" s="628"/>
      <c r="CW44" s="628"/>
      <c r="CX44" s="628"/>
      <c r="CY44" s="629"/>
      <c r="CZ44" s="630">
        <v>12.8</v>
      </c>
      <c r="DA44" s="631"/>
      <c r="DB44" s="631"/>
      <c r="DC44" s="632"/>
      <c r="DD44" s="633">
        <v>460868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816399</v>
      </c>
      <c r="CS45" s="636"/>
      <c r="CT45" s="636"/>
      <c r="CU45" s="636"/>
      <c r="CV45" s="636"/>
      <c r="CW45" s="636"/>
      <c r="CX45" s="636"/>
      <c r="CY45" s="637"/>
      <c r="CZ45" s="630">
        <v>6.6</v>
      </c>
      <c r="DA45" s="638"/>
      <c r="DB45" s="638"/>
      <c r="DC45" s="639"/>
      <c r="DD45" s="633">
        <v>38774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5"/>
      <c r="CD46" s="642"/>
      <c r="CE46" s="643"/>
      <c r="CF46" s="624" t="s">
        <v>362</v>
      </c>
      <c r="CG46" s="625"/>
      <c r="CH46" s="625"/>
      <c r="CI46" s="625"/>
      <c r="CJ46" s="625"/>
      <c r="CK46" s="625"/>
      <c r="CL46" s="625"/>
      <c r="CM46" s="625"/>
      <c r="CN46" s="625"/>
      <c r="CO46" s="625"/>
      <c r="CP46" s="625"/>
      <c r="CQ46" s="626"/>
      <c r="CR46" s="627">
        <v>780391</v>
      </c>
      <c r="CS46" s="628"/>
      <c r="CT46" s="628"/>
      <c r="CU46" s="628"/>
      <c r="CV46" s="628"/>
      <c r="CW46" s="628"/>
      <c r="CX46" s="628"/>
      <c r="CY46" s="629"/>
      <c r="CZ46" s="630">
        <v>6.3</v>
      </c>
      <c r="DA46" s="631"/>
      <c r="DB46" s="631"/>
      <c r="DC46" s="632"/>
      <c r="DD46" s="633">
        <v>422094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5"/>
      <c r="CD47" s="642"/>
      <c r="CE47" s="643"/>
      <c r="CF47" s="624" t="s">
        <v>363</v>
      </c>
      <c r="CG47" s="625"/>
      <c r="CH47" s="625"/>
      <c r="CI47" s="625"/>
      <c r="CJ47" s="625"/>
      <c r="CK47" s="625"/>
      <c r="CL47" s="625"/>
      <c r="CM47" s="625"/>
      <c r="CN47" s="625"/>
      <c r="CO47" s="625"/>
      <c r="CP47" s="625"/>
      <c r="CQ47" s="626"/>
      <c r="CR47" s="627" t="s">
        <v>244</v>
      </c>
      <c r="CS47" s="636"/>
      <c r="CT47" s="636"/>
      <c r="CU47" s="636"/>
      <c r="CV47" s="636"/>
      <c r="CW47" s="636"/>
      <c r="CX47" s="636"/>
      <c r="CY47" s="637"/>
      <c r="CZ47" s="630" t="s">
        <v>131</v>
      </c>
      <c r="DA47" s="638"/>
      <c r="DB47" s="638"/>
      <c r="DC47" s="639"/>
      <c r="DD47" s="633" t="s">
        <v>244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c r="B48" s="225"/>
      <c r="CD48" s="644"/>
      <c r="CE48" s="645"/>
      <c r="CF48" s="624" t="s">
        <v>364</v>
      </c>
      <c r="CG48" s="625"/>
      <c r="CH48" s="625"/>
      <c r="CI48" s="625"/>
      <c r="CJ48" s="625"/>
      <c r="CK48" s="625"/>
      <c r="CL48" s="625"/>
      <c r="CM48" s="625"/>
      <c r="CN48" s="625"/>
      <c r="CO48" s="625"/>
      <c r="CP48" s="625"/>
      <c r="CQ48" s="626"/>
      <c r="CR48" s="627" t="s">
        <v>244</v>
      </c>
      <c r="CS48" s="628"/>
      <c r="CT48" s="628"/>
      <c r="CU48" s="628"/>
      <c r="CV48" s="628"/>
      <c r="CW48" s="628"/>
      <c r="CX48" s="628"/>
      <c r="CY48" s="629"/>
      <c r="CZ48" s="630" t="s">
        <v>244</v>
      </c>
      <c r="DA48" s="631"/>
      <c r="DB48" s="631"/>
      <c r="DC48" s="632"/>
      <c r="DD48" s="633" t="s">
        <v>131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5"/>
      <c r="CD49" s="608" t="s">
        <v>365</v>
      </c>
      <c r="CE49" s="609"/>
      <c r="CF49" s="609"/>
      <c r="CG49" s="609"/>
      <c r="CH49" s="609"/>
      <c r="CI49" s="609"/>
      <c r="CJ49" s="609"/>
      <c r="CK49" s="609"/>
      <c r="CL49" s="609"/>
      <c r="CM49" s="609"/>
      <c r="CN49" s="609"/>
      <c r="CO49" s="609"/>
      <c r="CP49" s="609"/>
      <c r="CQ49" s="610"/>
      <c r="CR49" s="611">
        <v>12428853</v>
      </c>
      <c r="CS49" s="612"/>
      <c r="CT49" s="612"/>
      <c r="CU49" s="612"/>
      <c r="CV49" s="612"/>
      <c r="CW49" s="612"/>
      <c r="CX49" s="612"/>
      <c r="CY49" s="613"/>
      <c r="CZ49" s="614">
        <v>100</v>
      </c>
      <c r="DA49" s="615"/>
      <c r="DB49" s="615"/>
      <c r="DC49" s="616"/>
      <c r="DD49" s="617">
        <v>8053285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ma9uShK7xVmHNfOVdQmnXKRSdvrFB5ZTiV2+5R8KQTdaYyy9lO9FGFTeAVXIhEq5urqkljZNsAAXuC49mCEE2w==" saltValue="eO1BJHXJE5jZOrkOPbR5R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9" zoomScale="70" zoomScaleNormal="25" zoomScaleSheetLayoutView="70" workbookViewId="0">
      <selection activeCell="AU95" sqref="AU95"/>
    </sheetView>
  </sheetViews>
  <sheetFormatPr defaultColWidth="0" defaultRowHeight="13.2" zeroHeight="1"/>
  <cols>
    <col min="1" max="130" width="2.77734375" style="231" customWidth="1"/>
    <col min="131" max="131" width="1.6640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087">
        <v>12617</v>
      </c>
      <c r="R7" s="1088"/>
      <c r="S7" s="1088"/>
      <c r="T7" s="1088"/>
      <c r="U7" s="1088"/>
      <c r="V7" s="1088">
        <v>12393</v>
      </c>
      <c r="W7" s="1088"/>
      <c r="X7" s="1088"/>
      <c r="Y7" s="1088"/>
      <c r="Z7" s="1088"/>
      <c r="AA7" s="1088">
        <v>224</v>
      </c>
      <c r="AB7" s="1088"/>
      <c r="AC7" s="1088"/>
      <c r="AD7" s="1088"/>
      <c r="AE7" s="1089"/>
      <c r="AF7" s="1090">
        <v>224</v>
      </c>
      <c r="AG7" s="1091"/>
      <c r="AH7" s="1091"/>
      <c r="AI7" s="1091"/>
      <c r="AJ7" s="1092"/>
      <c r="AK7" s="1093">
        <v>240</v>
      </c>
      <c r="AL7" s="1094"/>
      <c r="AM7" s="1094"/>
      <c r="AN7" s="1094"/>
      <c r="AO7" s="1094"/>
      <c r="AP7" s="1094">
        <v>10795</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c r="A8" s="238">
        <v>2</v>
      </c>
      <c r="B8" s="1030" t="s">
        <v>389</v>
      </c>
      <c r="C8" s="1031"/>
      <c r="D8" s="1031"/>
      <c r="E8" s="1031"/>
      <c r="F8" s="1031"/>
      <c r="G8" s="1031"/>
      <c r="H8" s="1031"/>
      <c r="I8" s="1031"/>
      <c r="J8" s="1031"/>
      <c r="K8" s="1031"/>
      <c r="L8" s="1031"/>
      <c r="M8" s="1031"/>
      <c r="N8" s="1031"/>
      <c r="O8" s="1031"/>
      <c r="P8" s="1032"/>
      <c r="Q8" s="1038">
        <v>36</v>
      </c>
      <c r="R8" s="1039"/>
      <c r="S8" s="1039"/>
      <c r="T8" s="1039"/>
      <c r="U8" s="1039"/>
      <c r="V8" s="1039">
        <v>36</v>
      </c>
      <c r="W8" s="1039"/>
      <c r="X8" s="1039"/>
      <c r="Y8" s="1039"/>
      <c r="Z8" s="1039"/>
      <c r="AA8" s="1039" t="s">
        <v>579</v>
      </c>
      <c r="AB8" s="1039"/>
      <c r="AC8" s="1039"/>
      <c r="AD8" s="1039"/>
      <c r="AE8" s="1040"/>
      <c r="AF8" s="1035">
        <v>0</v>
      </c>
      <c r="AG8" s="1036"/>
      <c r="AH8" s="1036"/>
      <c r="AI8" s="1036"/>
      <c r="AJ8" s="1037"/>
      <c r="AK8" s="1080">
        <v>14</v>
      </c>
      <c r="AL8" s="1081"/>
      <c r="AM8" s="1081"/>
      <c r="AN8" s="1081"/>
      <c r="AO8" s="1081"/>
      <c r="AP8" s="1081" t="s">
        <v>579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391</v>
      </c>
      <c r="B23" s="937" t="s">
        <v>392</v>
      </c>
      <c r="C23" s="938"/>
      <c r="D23" s="938"/>
      <c r="E23" s="938"/>
      <c r="F23" s="938"/>
      <c r="G23" s="938"/>
      <c r="H23" s="938"/>
      <c r="I23" s="938"/>
      <c r="J23" s="938"/>
      <c r="K23" s="938"/>
      <c r="L23" s="938"/>
      <c r="M23" s="938"/>
      <c r="N23" s="938"/>
      <c r="O23" s="938"/>
      <c r="P23" s="948"/>
      <c r="Q23" s="1067">
        <v>12653</v>
      </c>
      <c r="R23" s="1061"/>
      <c r="S23" s="1061"/>
      <c r="T23" s="1061"/>
      <c r="U23" s="1061"/>
      <c r="V23" s="1061">
        <v>12429</v>
      </c>
      <c r="W23" s="1061"/>
      <c r="X23" s="1061"/>
      <c r="Y23" s="1061"/>
      <c r="Z23" s="1061"/>
      <c r="AA23" s="1061">
        <v>224</v>
      </c>
      <c r="AB23" s="1061"/>
      <c r="AC23" s="1061"/>
      <c r="AD23" s="1061"/>
      <c r="AE23" s="1068"/>
      <c r="AF23" s="1069">
        <v>224</v>
      </c>
      <c r="AG23" s="1061"/>
      <c r="AH23" s="1061"/>
      <c r="AI23" s="1061"/>
      <c r="AJ23" s="1070"/>
      <c r="AK23" s="1071"/>
      <c r="AL23" s="1072"/>
      <c r="AM23" s="1072"/>
      <c r="AN23" s="1072"/>
      <c r="AO23" s="1072"/>
      <c r="AP23" s="1061">
        <v>10795</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403</v>
      </c>
      <c r="C28" s="1048"/>
      <c r="D28" s="1048"/>
      <c r="E28" s="1048"/>
      <c r="F28" s="1048"/>
      <c r="G28" s="1048"/>
      <c r="H28" s="1048"/>
      <c r="I28" s="1048"/>
      <c r="J28" s="1048"/>
      <c r="K28" s="1048"/>
      <c r="L28" s="1048"/>
      <c r="M28" s="1048"/>
      <c r="N28" s="1048"/>
      <c r="O28" s="1048"/>
      <c r="P28" s="1049"/>
      <c r="Q28" s="1050">
        <v>1879</v>
      </c>
      <c r="R28" s="1051"/>
      <c r="S28" s="1051"/>
      <c r="T28" s="1051"/>
      <c r="U28" s="1051"/>
      <c r="V28" s="1051">
        <v>1874</v>
      </c>
      <c r="W28" s="1051"/>
      <c r="X28" s="1051"/>
      <c r="Y28" s="1051"/>
      <c r="Z28" s="1051"/>
      <c r="AA28" s="1051">
        <v>5</v>
      </c>
      <c r="AB28" s="1051"/>
      <c r="AC28" s="1051"/>
      <c r="AD28" s="1051"/>
      <c r="AE28" s="1052"/>
      <c r="AF28" s="1053">
        <v>5</v>
      </c>
      <c r="AG28" s="1051"/>
      <c r="AH28" s="1051"/>
      <c r="AI28" s="1051"/>
      <c r="AJ28" s="1054"/>
      <c r="AK28" s="1042">
        <v>186</v>
      </c>
      <c r="AL28" s="1043"/>
      <c r="AM28" s="1043"/>
      <c r="AN28" s="1043"/>
      <c r="AO28" s="1043"/>
      <c r="AP28" s="1043" t="s">
        <v>579</v>
      </c>
      <c r="AQ28" s="1043"/>
      <c r="AR28" s="1043"/>
      <c r="AS28" s="1043"/>
      <c r="AT28" s="1043"/>
      <c r="AU28" s="1043" t="s">
        <v>579</v>
      </c>
      <c r="AV28" s="1043"/>
      <c r="AW28" s="1043"/>
      <c r="AX28" s="1043"/>
      <c r="AY28" s="1043"/>
      <c r="AZ28" s="1044" t="s">
        <v>579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404</v>
      </c>
      <c r="C29" s="1031"/>
      <c r="D29" s="1031"/>
      <c r="E29" s="1031"/>
      <c r="F29" s="1031"/>
      <c r="G29" s="1031"/>
      <c r="H29" s="1031"/>
      <c r="I29" s="1031"/>
      <c r="J29" s="1031"/>
      <c r="K29" s="1031"/>
      <c r="L29" s="1031"/>
      <c r="M29" s="1031"/>
      <c r="N29" s="1031"/>
      <c r="O29" s="1031"/>
      <c r="P29" s="1032"/>
      <c r="Q29" s="1038">
        <v>1725</v>
      </c>
      <c r="R29" s="1039"/>
      <c r="S29" s="1039"/>
      <c r="T29" s="1039"/>
      <c r="U29" s="1039"/>
      <c r="V29" s="1039">
        <v>1626</v>
      </c>
      <c r="W29" s="1039"/>
      <c r="X29" s="1039"/>
      <c r="Y29" s="1039"/>
      <c r="Z29" s="1039"/>
      <c r="AA29" s="1039">
        <v>99</v>
      </c>
      <c r="AB29" s="1039"/>
      <c r="AC29" s="1039"/>
      <c r="AD29" s="1039"/>
      <c r="AE29" s="1040"/>
      <c r="AF29" s="1035">
        <v>99</v>
      </c>
      <c r="AG29" s="1036"/>
      <c r="AH29" s="1036"/>
      <c r="AI29" s="1036"/>
      <c r="AJ29" s="1037"/>
      <c r="AK29" s="980">
        <v>279</v>
      </c>
      <c r="AL29" s="971"/>
      <c r="AM29" s="971"/>
      <c r="AN29" s="971"/>
      <c r="AO29" s="971"/>
      <c r="AP29" s="971" t="s">
        <v>579</v>
      </c>
      <c r="AQ29" s="971"/>
      <c r="AR29" s="971"/>
      <c r="AS29" s="971"/>
      <c r="AT29" s="971"/>
      <c r="AU29" s="971" t="s">
        <v>579</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405</v>
      </c>
      <c r="C30" s="1031"/>
      <c r="D30" s="1031"/>
      <c r="E30" s="1031"/>
      <c r="F30" s="1031"/>
      <c r="G30" s="1031"/>
      <c r="H30" s="1031"/>
      <c r="I30" s="1031"/>
      <c r="J30" s="1031"/>
      <c r="K30" s="1031"/>
      <c r="L30" s="1031"/>
      <c r="M30" s="1031"/>
      <c r="N30" s="1031"/>
      <c r="O30" s="1031"/>
      <c r="P30" s="1032"/>
      <c r="Q30" s="1038">
        <v>276</v>
      </c>
      <c r="R30" s="1039"/>
      <c r="S30" s="1039"/>
      <c r="T30" s="1039"/>
      <c r="U30" s="1039"/>
      <c r="V30" s="1039">
        <v>276</v>
      </c>
      <c r="W30" s="1039"/>
      <c r="X30" s="1039"/>
      <c r="Y30" s="1039"/>
      <c r="Z30" s="1039"/>
      <c r="AA30" s="1039" t="s">
        <v>579</v>
      </c>
      <c r="AB30" s="1039"/>
      <c r="AC30" s="1039"/>
      <c r="AD30" s="1039"/>
      <c r="AE30" s="1040"/>
      <c r="AF30" s="1035">
        <v>0</v>
      </c>
      <c r="AG30" s="1036"/>
      <c r="AH30" s="1036"/>
      <c r="AI30" s="1036"/>
      <c r="AJ30" s="1037"/>
      <c r="AK30" s="980">
        <v>95</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406</v>
      </c>
      <c r="C31" s="1031"/>
      <c r="D31" s="1031"/>
      <c r="E31" s="1031"/>
      <c r="F31" s="1031"/>
      <c r="G31" s="1031"/>
      <c r="H31" s="1031"/>
      <c r="I31" s="1031"/>
      <c r="J31" s="1031"/>
      <c r="K31" s="1031"/>
      <c r="L31" s="1031"/>
      <c r="M31" s="1031"/>
      <c r="N31" s="1031"/>
      <c r="O31" s="1031"/>
      <c r="P31" s="1032"/>
      <c r="Q31" s="1038">
        <v>119</v>
      </c>
      <c r="R31" s="1039"/>
      <c r="S31" s="1039"/>
      <c r="T31" s="1039"/>
      <c r="U31" s="1039"/>
      <c r="V31" s="1039">
        <v>119</v>
      </c>
      <c r="W31" s="1039"/>
      <c r="X31" s="1039"/>
      <c r="Y31" s="1039"/>
      <c r="Z31" s="1039"/>
      <c r="AA31" s="1039" t="s">
        <v>579</v>
      </c>
      <c r="AB31" s="1039"/>
      <c r="AC31" s="1039"/>
      <c r="AD31" s="1039"/>
      <c r="AE31" s="1040"/>
      <c r="AF31" s="1035" t="s">
        <v>131</v>
      </c>
      <c r="AG31" s="1036"/>
      <c r="AH31" s="1036"/>
      <c r="AI31" s="1036"/>
      <c r="AJ31" s="1037"/>
      <c r="AK31" s="980">
        <v>90</v>
      </c>
      <c r="AL31" s="971"/>
      <c r="AM31" s="971"/>
      <c r="AN31" s="971"/>
      <c r="AO31" s="971"/>
      <c r="AP31" s="971">
        <v>256</v>
      </c>
      <c r="AQ31" s="971"/>
      <c r="AR31" s="971"/>
      <c r="AS31" s="971"/>
      <c r="AT31" s="971"/>
      <c r="AU31" s="971">
        <v>227</v>
      </c>
      <c r="AV31" s="971"/>
      <c r="AW31" s="971"/>
      <c r="AX31" s="971"/>
      <c r="AY31" s="971"/>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407</v>
      </c>
      <c r="C32" s="1031"/>
      <c r="D32" s="1031"/>
      <c r="E32" s="1031"/>
      <c r="F32" s="1031"/>
      <c r="G32" s="1031"/>
      <c r="H32" s="1031"/>
      <c r="I32" s="1031"/>
      <c r="J32" s="1031"/>
      <c r="K32" s="1031"/>
      <c r="L32" s="1031"/>
      <c r="M32" s="1031"/>
      <c r="N32" s="1031"/>
      <c r="O32" s="1031"/>
      <c r="P32" s="1032"/>
      <c r="Q32" s="1038">
        <v>418</v>
      </c>
      <c r="R32" s="1039"/>
      <c r="S32" s="1039"/>
      <c r="T32" s="1039"/>
      <c r="U32" s="1039"/>
      <c r="V32" s="1039">
        <v>401</v>
      </c>
      <c r="W32" s="1039"/>
      <c r="X32" s="1039"/>
      <c r="Y32" s="1039"/>
      <c r="Z32" s="1039"/>
      <c r="AA32" s="1039">
        <v>17</v>
      </c>
      <c r="AB32" s="1039"/>
      <c r="AC32" s="1039"/>
      <c r="AD32" s="1039"/>
      <c r="AE32" s="1040"/>
      <c r="AF32" s="1035">
        <v>287</v>
      </c>
      <c r="AG32" s="1036"/>
      <c r="AH32" s="1036"/>
      <c r="AI32" s="1036"/>
      <c r="AJ32" s="1037"/>
      <c r="AK32" s="980">
        <v>127</v>
      </c>
      <c r="AL32" s="971"/>
      <c r="AM32" s="971"/>
      <c r="AN32" s="971"/>
      <c r="AO32" s="971"/>
      <c r="AP32" s="971">
        <v>2044</v>
      </c>
      <c r="AQ32" s="971"/>
      <c r="AR32" s="971"/>
      <c r="AS32" s="971"/>
      <c r="AT32" s="971"/>
      <c r="AU32" s="971">
        <v>613</v>
      </c>
      <c r="AV32" s="971"/>
      <c r="AW32" s="971"/>
      <c r="AX32" s="971"/>
      <c r="AY32" s="971"/>
      <c r="AZ32" s="1041" t="s">
        <v>579</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409</v>
      </c>
      <c r="C33" s="1031"/>
      <c r="D33" s="1031"/>
      <c r="E33" s="1031"/>
      <c r="F33" s="1031"/>
      <c r="G33" s="1031"/>
      <c r="H33" s="1031"/>
      <c r="I33" s="1031"/>
      <c r="J33" s="1031"/>
      <c r="K33" s="1031"/>
      <c r="L33" s="1031"/>
      <c r="M33" s="1031"/>
      <c r="N33" s="1031"/>
      <c r="O33" s="1031"/>
      <c r="P33" s="1032"/>
      <c r="Q33" s="1038">
        <v>2048</v>
      </c>
      <c r="R33" s="1039"/>
      <c r="S33" s="1039"/>
      <c r="T33" s="1039"/>
      <c r="U33" s="1039"/>
      <c r="V33" s="1039">
        <v>1891</v>
      </c>
      <c r="W33" s="1039"/>
      <c r="X33" s="1039"/>
      <c r="Y33" s="1039"/>
      <c r="Z33" s="1039"/>
      <c r="AA33" s="1039">
        <v>157</v>
      </c>
      <c r="AB33" s="1039"/>
      <c r="AC33" s="1039"/>
      <c r="AD33" s="1039"/>
      <c r="AE33" s="1040"/>
      <c r="AF33" s="1035" t="s">
        <v>131</v>
      </c>
      <c r="AG33" s="1036"/>
      <c r="AH33" s="1036"/>
      <c r="AI33" s="1036"/>
      <c r="AJ33" s="1037"/>
      <c r="AK33" s="980">
        <v>564</v>
      </c>
      <c r="AL33" s="971"/>
      <c r="AM33" s="971"/>
      <c r="AN33" s="971"/>
      <c r="AO33" s="971"/>
      <c r="AP33" s="971">
        <v>479</v>
      </c>
      <c r="AQ33" s="971"/>
      <c r="AR33" s="971"/>
      <c r="AS33" s="971"/>
      <c r="AT33" s="971"/>
      <c r="AU33" s="971">
        <v>320</v>
      </c>
      <c r="AV33" s="971"/>
      <c r="AW33" s="971"/>
      <c r="AX33" s="971"/>
      <c r="AY33" s="971"/>
      <c r="AZ33" s="1041" t="s">
        <v>579</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410</v>
      </c>
      <c r="C34" s="1031"/>
      <c r="D34" s="1031"/>
      <c r="E34" s="1031"/>
      <c r="F34" s="1031"/>
      <c r="G34" s="1031"/>
      <c r="H34" s="1031"/>
      <c r="I34" s="1031"/>
      <c r="J34" s="1031"/>
      <c r="K34" s="1031"/>
      <c r="L34" s="1031"/>
      <c r="M34" s="1031"/>
      <c r="N34" s="1031"/>
      <c r="O34" s="1031"/>
      <c r="P34" s="1032"/>
      <c r="Q34" s="1038">
        <v>469</v>
      </c>
      <c r="R34" s="1039"/>
      <c r="S34" s="1039"/>
      <c r="T34" s="1039"/>
      <c r="U34" s="1039"/>
      <c r="V34" s="1039">
        <v>469</v>
      </c>
      <c r="W34" s="1039"/>
      <c r="X34" s="1039"/>
      <c r="Y34" s="1039"/>
      <c r="Z34" s="1039"/>
      <c r="AA34" s="1039" t="s">
        <v>579</v>
      </c>
      <c r="AB34" s="1039"/>
      <c r="AC34" s="1039"/>
      <c r="AD34" s="1039"/>
      <c r="AE34" s="1040"/>
      <c r="AF34" s="1035" t="s">
        <v>131</v>
      </c>
      <c r="AG34" s="1036"/>
      <c r="AH34" s="1036"/>
      <c r="AI34" s="1036"/>
      <c r="AJ34" s="1037"/>
      <c r="AK34" s="980">
        <v>205</v>
      </c>
      <c r="AL34" s="971"/>
      <c r="AM34" s="971"/>
      <c r="AN34" s="971"/>
      <c r="AO34" s="971"/>
      <c r="AP34" s="971">
        <v>2022</v>
      </c>
      <c r="AQ34" s="971"/>
      <c r="AR34" s="971"/>
      <c r="AS34" s="971"/>
      <c r="AT34" s="971"/>
      <c r="AU34" s="971">
        <v>1217</v>
      </c>
      <c r="AV34" s="971"/>
      <c r="AW34" s="971"/>
      <c r="AX34" s="971"/>
      <c r="AY34" s="971"/>
      <c r="AZ34" s="1041" t="s">
        <v>579</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392</v>
      </c>
      <c r="AG63" s="959"/>
      <c r="AH63" s="959"/>
      <c r="AI63" s="959"/>
      <c r="AJ63" s="1022"/>
      <c r="AK63" s="1023"/>
      <c r="AL63" s="963"/>
      <c r="AM63" s="963"/>
      <c r="AN63" s="963"/>
      <c r="AO63" s="963"/>
      <c r="AP63" s="959">
        <v>4801</v>
      </c>
      <c r="AQ63" s="959"/>
      <c r="AR63" s="959"/>
      <c r="AS63" s="959"/>
      <c r="AT63" s="959"/>
      <c r="AU63" s="959">
        <v>2377</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396</v>
      </c>
      <c r="W66" s="1002"/>
      <c r="X66" s="1002"/>
      <c r="Y66" s="1002"/>
      <c r="Z66" s="1003"/>
      <c r="AA66" s="1001" t="s">
        <v>418</v>
      </c>
      <c r="AB66" s="1002"/>
      <c r="AC66" s="1002"/>
      <c r="AD66" s="1002"/>
      <c r="AE66" s="1003"/>
      <c r="AF66" s="1007" t="s">
        <v>398</v>
      </c>
      <c r="AG66" s="1008"/>
      <c r="AH66" s="1008"/>
      <c r="AI66" s="1008"/>
      <c r="AJ66" s="1009"/>
      <c r="AK66" s="1001" t="s">
        <v>419</v>
      </c>
      <c r="AL66" s="996"/>
      <c r="AM66" s="996"/>
      <c r="AN66" s="996"/>
      <c r="AO66" s="997"/>
      <c r="AP66" s="1001" t="s">
        <v>400</v>
      </c>
      <c r="AQ66" s="1002"/>
      <c r="AR66" s="1002"/>
      <c r="AS66" s="1002"/>
      <c r="AT66" s="1003"/>
      <c r="AU66" s="1001" t="s">
        <v>420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580</v>
      </c>
      <c r="C68" s="986"/>
      <c r="D68" s="986"/>
      <c r="E68" s="986"/>
      <c r="F68" s="986"/>
      <c r="G68" s="986"/>
      <c r="H68" s="986"/>
      <c r="I68" s="986"/>
      <c r="J68" s="986"/>
      <c r="K68" s="986"/>
      <c r="L68" s="986"/>
      <c r="M68" s="986"/>
      <c r="N68" s="986"/>
      <c r="O68" s="986"/>
      <c r="P68" s="987"/>
      <c r="Q68" s="988">
        <v>20</v>
      </c>
      <c r="R68" s="982"/>
      <c r="S68" s="982"/>
      <c r="T68" s="982"/>
      <c r="U68" s="982"/>
      <c r="V68" s="982">
        <v>18</v>
      </c>
      <c r="W68" s="982"/>
      <c r="X68" s="982"/>
      <c r="Y68" s="982"/>
      <c r="Z68" s="982"/>
      <c r="AA68" s="982">
        <v>2</v>
      </c>
      <c r="AB68" s="982"/>
      <c r="AC68" s="982"/>
      <c r="AD68" s="982"/>
      <c r="AE68" s="982"/>
      <c r="AF68" s="982">
        <v>2</v>
      </c>
      <c r="AG68" s="982"/>
      <c r="AH68" s="982"/>
      <c r="AI68" s="982"/>
      <c r="AJ68" s="982"/>
      <c r="AK68" s="982" t="s">
        <v>585</v>
      </c>
      <c r="AL68" s="982"/>
      <c r="AM68" s="982"/>
      <c r="AN68" s="982"/>
      <c r="AO68" s="982"/>
      <c r="AP68" s="982" t="s">
        <v>585</v>
      </c>
      <c r="AQ68" s="982"/>
      <c r="AR68" s="982"/>
      <c r="AS68" s="982"/>
      <c r="AT68" s="982"/>
      <c r="AU68" s="982" t="s">
        <v>585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581</v>
      </c>
      <c r="C69" s="975"/>
      <c r="D69" s="975"/>
      <c r="E69" s="975"/>
      <c r="F69" s="975"/>
      <c r="G69" s="975"/>
      <c r="H69" s="975"/>
      <c r="I69" s="975"/>
      <c r="J69" s="975"/>
      <c r="K69" s="975"/>
      <c r="L69" s="975"/>
      <c r="M69" s="975"/>
      <c r="N69" s="975"/>
      <c r="O69" s="975"/>
      <c r="P69" s="976"/>
      <c r="Q69" s="977">
        <v>705</v>
      </c>
      <c r="R69" s="971"/>
      <c r="S69" s="971"/>
      <c r="T69" s="971"/>
      <c r="U69" s="971"/>
      <c r="V69" s="971">
        <v>657</v>
      </c>
      <c r="W69" s="971"/>
      <c r="X69" s="971"/>
      <c r="Y69" s="971"/>
      <c r="Z69" s="971"/>
      <c r="AA69" s="971">
        <v>48</v>
      </c>
      <c r="AB69" s="971"/>
      <c r="AC69" s="971"/>
      <c r="AD69" s="971"/>
      <c r="AE69" s="971"/>
      <c r="AF69" s="971">
        <v>48</v>
      </c>
      <c r="AG69" s="971"/>
      <c r="AH69" s="971"/>
      <c r="AI69" s="971"/>
      <c r="AJ69" s="971"/>
      <c r="AK69" s="971" t="s">
        <v>585</v>
      </c>
      <c r="AL69" s="971"/>
      <c r="AM69" s="971"/>
      <c r="AN69" s="971"/>
      <c r="AO69" s="971"/>
      <c r="AP69" s="971">
        <v>111</v>
      </c>
      <c r="AQ69" s="971"/>
      <c r="AR69" s="971"/>
      <c r="AS69" s="971"/>
      <c r="AT69" s="971"/>
      <c r="AU69" s="971" t="s">
        <v>585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582</v>
      </c>
      <c r="C70" s="975"/>
      <c r="D70" s="975"/>
      <c r="E70" s="975"/>
      <c r="F70" s="975"/>
      <c r="G70" s="975"/>
      <c r="H70" s="975"/>
      <c r="I70" s="975"/>
      <c r="J70" s="975"/>
      <c r="K70" s="975"/>
      <c r="L70" s="975"/>
      <c r="M70" s="975"/>
      <c r="N70" s="975"/>
      <c r="O70" s="975"/>
      <c r="P70" s="976"/>
      <c r="Q70" s="977">
        <v>65</v>
      </c>
      <c r="R70" s="971"/>
      <c r="S70" s="971"/>
      <c r="T70" s="971"/>
      <c r="U70" s="971"/>
      <c r="V70" s="971">
        <v>25</v>
      </c>
      <c r="W70" s="971"/>
      <c r="X70" s="971"/>
      <c r="Y70" s="971"/>
      <c r="Z70" s="971"/>
      <c r="AA70" s="971">
        <v>40</v>
      </c>
      <c r="AB70" s="971"/>
      <c r="AC70" s="971"/>
      <c r="AD70" s="971"/>
      <c r="AE70" s="971"/>
      <c r="AF70" s="971">
        <v>40</v>
      </c>
      <c r="AG70" s="971"/>
      <c r="AH70" s="971"/>
      <c r="AI70" s="971"/>
      <c r="AJ70" s="971"/>
      <c r="AK70" s="971">
        <v>4</v>
      </c>
      <c r="AL70" s="971"/>
      <c r="AM70" s="971"/>
      <c r="AN70" s="971"/>
      <c r="AO70" s="971"/>
      <c r="AP70" s="971" t="s">
        <v>585</v>
      </c>
      <c r="AQ70" s="971"/>
      <c r="AR70" s="971"/>
      <c r="AS70" s="971"/>
      <c r="AT70" s="971"/>
      <c r="AU70" s="971" t="s">
        <v>585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583</v>
      </c>
      <c r="C71" s="975"/>
      <c r="D71" s="975"/>
      <c r="E71" s="975"/>
      <c r="F71" s="975"/>
      <c r="G71" s="975"/>
      <c r="H71" s="975"/>
      <c r="I71" s="975"/>
      <c r="J71" s="975"/>
      <c r="K71" s="975"/>
      <c r="L71" s="975"/>
      <c r="M71" s="975"/>
      <c r="N71" s="975"/>
      <c r="O71" s="975"/>
      <c r="P71" s="976"/>
      <c r="Q71" s="977">
        <v>2038</v>
      </c>
      <c r="R71" s="971"/>
      <c r="S71" s="971"/>
      <c r="T71" s="971"/>
      <c r="U71" s="971"/>
      <c r="V71" s="971">
        <v>1948</v>
      </c>
      <c r="W71" s="971"/>
      <c r="X71" s="971"/>
      <c r="Y71" s="971"/>
      <c r="Z71" s="971"/>
      <c r="AA71" s="971">
        <v>90</v>
      </c>
      <c r="AB71" s="971"/>
      <c r="AC71" s="971"/>
      <c r="AD71" s="971"/>
      <c r="AE71" s="971"/>
      <c r="AF71" s="971">
        <v>90</v>
      </c>
      <c r="AG71" s="971"/>
      <c r="AH71" s="971"/>
      <c r="AI71" s="971"/>
      <c r="AJ71" s="971"/>
      <c r="AK71" s="971">
        <v>0</v>
      </c>
      <c r="AL71" s="971"/>
      <c r="AM71" s="971"/>
      <c r="AN71" s="971"/>
      <c r="AO71" s="971"/>
      <c r="AP71" s="971">
        <v>1880</v>
      </c>
      <c r="AQ71" s="971"/>
      <c r="AR71" s="971"/>
      <c r="AS71" s="971"/>
      <c r="AT71" s="971"/>
      <c r="AU71" s="971" t="s">
        <v>585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584</v>
      </c>
      <c r="C72" s="975"/>
      <c r="D72" s="975"/>
      <c r="E72" s="975"/>
      <c r="F72" s="975"/>
      <c r="G72" s="975"/>
      <c r="H72" s="975"/>
      <c r="I72" s="975"/>
      <c r="J72" s="975"/>
      <c r="K72" s="975"/>
      <c r="L72" s="975"/>
      <c r="M72" s="975"/>
      <c r="N72" s="975"/>
      <c r="O72" s="975"/>
      <c r="P72" s="976"/>
      <c r="Q72" s="977">
        <v>577</v>
      </c>
      <c r="R72" s="971"/>
      <c r="S72" s="971"/>
      <c r="T72" s="971"/>
      <c r="U72" s="971"/>
      <c r="V72" s="971">
        <v>577</v>
      </c>
      <c r="W72" s="971"/>
      <c r="X72" s="971"/>
      <c r="Y72" s="971"/>
      <c r="Z72" s="971"/>
      <c r="AA72" s="971" t="s">
        <v>585</v>
      </c>
      <c r="AB72" s="971"/>
      <c r="AC72" s="971"/>
      <c r="AD72" s="971"/>
      <c r="AE72" s="971"/>
      <c r="AF72" s="971" t="s">
        <v>585</v>
      </c>
      <c r="AG72" s="971"/>
      <c r="AH72" s="971"/>
      <c r="AI72" s="971"/>
      <c r="AJ72" s="971"/>
      <c r="AK72" s="971" t="s">
        <v>585</v>
      </c>
      <c r="AL72" s="971"/>
      <c r="AM72" s="971"/>
      <c r="AN72" s="971"/>
      <c r="AO72" s="971"/>
      <c r="AP72" s="971" t="s">
        <v>585</v>
      </c>
      <c r="AQ72" s="971"/>
      <c r="AR72" s="971"/>
      <c r="AS72" s="971"/>
      <c r="AT72" s="971"/>
      <c r="AU72" s="971" t="s">
        <v>585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391</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180</v>
      </c>
      <c r="AG88" s="959"/>
      <c r="AH88" s="959"/>
      <c r="AI88" s="959"/>
      <c r="AJ88" s="959"/>
      <c r="AK88" s="963"/>
      <c r="AL88" s="963"/>
      <c r="AM88" s="963"/>
      <c r="AN88" s="963"/>
      <c r="AO88" s="963"/>
      <c r="AP88" s="959">
        <v>1991</v>
      </c>
      <c r="AQ88" s="959"/>
      <c r="AR88" s="959"/>
      <c r="AS88" s="959"/>
      <c r="AT88" s="959"/>
      <c r="AU88" s="959" t="s">
        <v>579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826255</v>
      </c>
      <c r="AB110" s="889"/>
      <c r="AC110" s="889"/>
      <c r="AD110" s="889"/>
      <c r="AE110" s="890"/>
      <c r="AF110" s="891">
        <v>876165</v>
      </c>
      <c r="AG110" s="889"/>
      <c r="AH110" s="889"/>
      <c r="AI110" s="889"/>
      <c r="AJ110" s="890"/>
      <c r="AK110" s="891">
        <v>912235</v>
      </c>
      <c r="AL110" s="889"/>
      <c r="AM110" s="889"/>
      <c r="AN110" s="889"/>
      <c r="AO110" s="890"/>
      <c r="AP110" s="892">
        <v>17</v>
      </c>
      <c r="AQ110" s="893"/>
      <c r="AR110" s="893"/>
      <c r="AS110" s="893"/>
      <c r="AT110" s="894"/>
      <c r="AU110" s="930" t="s">
        <v>74</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10420240</v>
      </c>
      <c r="BR110" s="842"/>
      <c r="BS110" s="842"/>
      <c r="BT110" s="842"/>
      <c r="BU110" s="842"/>
      <c r="BV110" s="842">
        <v>10707451</v>
      </c>
      <c r="BW110" s="842"/>
      <c r="BX110" s="842"/>
      <c r="BY110" s="842"/>
      <c r="BZ110" s="842"/>
      <c r="CA110" s="842">
        <v>10795029</v>
      </c>
      <c r="CB110" s="842"/>
      <c r="CC110" s="842"/>
      <c r="CD110" s="842"/>
      <c r="CE110" s="842"/>
      <c r="CF110" s="866">
        <v>200.9</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438</v>
      </c>
      <c r="DM110" s="842"/>
      <c r="DN110" s="842"/>
      <c r="DO110" s="842"/>
      <c r="DP110" s="842"/>
      <c r="DQ110" s="842" t="s">
        <v>414</v>
      </c>
      <c r="DR110" s="842"/>
      <c r="DS110" s="842"/>
      <c r="DT110" s="842"/>
      <c r="DU110" s="842"/>
      <c r="DV110" s="843" t="s">
        <v>438</v>
      </c>
      <c r="DW110" s="843"/>
      <c r="DX110" s="843"/>
      <c r="DY110" s="843"/>
      <c r="DZ110" s="844"/>
    </row>
    <row r="111" spans="1:131" s="230" customFormat="1" ht="26.25" customHeight="1">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414</v>
      </c>
      <c r="AG111" s="919"/>
      <c r="AH111" s="919"/>
      <c r="AI111" s="919"/>
      <c r="AJ111" s="920"/>
      <c r="AK111" s="921" t="s">
        <v>440</v>
      </c>
      <c r="AL111" s="919"/>
      <c r="AM111" s="919"/>
      <c r="AN111" s="919"/>
      <c r="AO111" s="920"/>
      <c r="AP111" s="922" t="s">
        <v>414</v>
      </c>
      <c r="AQ111" s="923"/>
      <c r="AR111" s="923"/>
      <c r="AS111" s="923"/>
      <c r="AT111" s="924"/>
      <c r="AU111" s="932"/>
      <c r="AV111" s="933"/>
      <c r="AW111" s="933"/>
      <c r="AX111" s="933"/>
      <c r="AY111" s="933"/>
      <c r="AZ111" s="817" t="s">
        <v>441</v>
      </c>
      <c r="BA111" s="752"/>
      <c r="BB111" s="752"/>
      <c r="BC111" s="752"/>
      <c r="BD111" s="752"/>
      <c r="BE111" s="752"/>
      <c r="BF111" s="752"/>
      <c r="BG111" s="752"/>
      <c r="BH111" s="752"/>
      <c r="BI111" s="752"/>
      <c r="BJ111" s="752"/>
      <c r="BK111" s="752"/>
      <c r="BL111" s="752"/>
      <c r="BM111" s="752"/>
      <c r="BN111" s="752"/>
      <c r="BO111" s="752"/>
      <c r="BP111" s="753"/>
      <c r="BQ111" s="789">
        <v>1016223</v>
      </c>
      <c r="BR111" s="790"/>
      <c r="BS111" s="790"/>
      <c r="BT111" s="790"/>
      <c r="BU111" s="790"/>
      <c r="BV111" s="790">
        <v>845226</v>
      </c>
      <c r="BW111" s="790"/>
      <c r="BX111" s="790"/>
      <c r="BY111" s="790"/>
      <c r="BZ111" s="790"/>
      <c r="CA111" s="790">
        <v>687847</v>
      </c>
      <c r="CB111" s="790"/>
      <c r="CC111" s="790"/>
      <c r="CD111" s="790"/>
      <c r="CE111" s="790"/>
      <c r="CF111" s="875">
        <v>12.8</v>
      </c>
      <c r="CG111" s="876"/>
      <c r="CH111" s="876"/>
      <c r="CI111" s="876"/>
      <c r="CJ111" s="876"/>
      <c r="CK111" s="927"/>
      <c r="CL111" s="821"/>
      <c r="CM111" s="817"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131</v>
      </c>
      <c r="DH111" s="790"/>
      <c r="DI111" s="790"/>
      <c r="DJ111" s="790"/>
      <c r="DK111" s="790"/>
      <c r="DL111" s="790" t="s">
        <v>438</v>
      </c>
      <c r="DM111" s="790"/>
      <c r="DN111" s="790"/>
      <c r="DO111" s="790"/>
      <c r="DP111" s="790"/>
      <c r="DQ111" s="790" t="s">
        <v>131</v>
      </c>
      <c r="DR111" s="790"/>
      <c r="DS111" s="790"/>
      <c r="DT111" s="790"/>
      <c r="DU111" s="790"/>
      <c r="DV111" s="796" t="s">
        <v>131</v>
      </c>
      <c r="DW111" s="796"/>
      <c r="DX111" s="796"/>
      <c r="DY111" s="796"/>
      <c r="DZ111" s="797"/>
    </row>
    <row r="112" spans="1:131" s="230" customFormat="1" ht="26.25" customHeight="1">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438</v>
      </c>
      <c r="AG112" s="780"/>
      <c r="AH112" s="780"/>
      <c r="AI112" s="780"/>
      <c r="AJ112" s="781"/>
      <c r="AK112" s="782" t="s">
        <v>438</v>
      </c>
      <c r="AL112" s="780"/>
      <c r="AM112" s="780"/>
      <c r="AN112" s="780"/>
      <c r="AO112" s="781"/>
      <c r="AP112" s="824" t="s">
        <v>440</v>
      </c>
      <c r="AQ112" s="825"/>
      <c r="AR112" s="825"/>
      <c r="AS112" s="825"/>
      <c r="AT112" s="826"/>
      <c r="AU112" s="932"/>
      <c r="AV112" s="933"/>
      <c r="AW112" s="933"/>
      <c r="AX112" s="933"/>
      <c r="AY112" s="933"/>
      <c r="AZ112" s="817" t="s">
        <v>445</v>
      </c>
      <c r="BA112" s="752"/>
      <c r="BB112" s="752"/>
      <c r="BC112" s="752"/>
      <c r="BD112" s="752"/>
      <c r="BE112" s="752"/>
      <c r="BF112" s="752"/>
      <c r="BG112" s="752"/>
      <c r="BH112" s="752"/>
      <c r="BI112" s="752"/>
      <c r="BJ112" s="752"/>
      <c r="BK112" s="752"/>
      <c r="BL112" s="752"/>
      <c r="BM112" s="752"/>
      <c r="BN112" s="752"/>
      <c r="BO112" s="752"/>
      <c r="BP112" s="753"/>
      <c r="BQ112" s="789">
        <v>3058255</v>
      </c>
      <c r="BR112" s="790"/>
      <c r="BS112" s="790"/>
      <c r="BT112" s="790"/>
      <c r="BU112" s="790"/>
      <c r="BV112" s="790">
        <v>2788514</v>
      </c>
      <c r="BW112" s="790"/>
      <c r="BX112" s="790"/>
      <c r="BY112" s="790"/>
      <c r="BZ112" s="790"/>
      <c r="CA112" s="790">
        <v>2377445</v>
      </c>
      <c r="CB112" s="790"/>
      <c r="CC112" s="790"/>
      <c r="CD112" s="790"/>
      <c r="CE112" s="790"/>
      <c r="CF112" s="875">
        <v>44.2</v>
      </c>
      <c r="CG112" s="876"/>
      <c r="CH112" s="876"/>
      <c r="CI112" s="876"/>
      <c r="CJ112" s="876"/>
      <c r="CK112" s="927"/>
      <c r="CL112" s="821"/>
      <c r="CM112" s="817"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440</v>
      </c>
      <c r="DH112" s="790"/>
      <c r="DI112" s="790"/>
      <c r="DJ112" s="790"/>
      <c r="DK112" s="790"/>
      <c r="DL112" s="790" t="s">
        <v>440</v>
      </c>
      <c r="DM112" s="790"/>
      <c r="DN112" s="790"/>
      <c r="DO112" s="790"/>
      <c r="DP112" s="790"/>
      <c r="DQ112" s="790" t="s">
        <v>438</v>
      </c>
      <c r="DR112" s="790"/>
      <c r="DS112" s="790"/>
      <c r="DT112" s="790"/>
      <c r="DU112" s="790"/>
      <c r="DV112" s="796" t="s">
        <v>438</v>
      </c>
      <c r="DW112" s="796"/>
      <c r="DX112" s="796"/>
      <c r="DY112" s="796"/>
      <c r="DZ112" s="797"/>
    </row>
    <row r="113" spans="1:130" s="230" customFormat="1" ht="26.25" customHeight="1">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412329</v>
      </c>
      <c r="AB113" s="919"/>
      <c r="AC113" s="919"/>
      <c r="AD113" s="919"/>
      <c r="AE113" s="920"/>
      <c r="AF113" s="921">
        <v>403631</v>
      </c>
      <c r="AG113" s="919"/>
      <c r="AH113" s="919"/>
      <c r="AI113" s="919"/>
      <c r="AJ113" s="920"/>
      <c r="AK113" s="921">
        <v>361174</v>
      </c>
      <c r="AL113" s="919"/>
      <c r="AM113" s="919"/>
      <c r="AN113" s="919"/>
      <c r="AO113" s="920"/>
      <c r="AP113" s="922">
        <v>6.7</v>
      </c>
      <c r="AQ113" s="923"/>
      <c r="AR113" s="923"/>
      <c r="AS113" s="923"/>
      <c r="AT113" s="924"/>
      <c r="AU113" s="932"/>
      <c r="AV113" s="933"/>
      <c r="AW113" s="933"/>
      <c r="AX113" s="933"/>
      <c r="AY113" s="933"/>
      <c r="AZ113" s="817" t="s">
        <v>448</v>
      </c>
      <c r="BA113" s="752"/>
      <c r="BB113" s="752"/>
      <c r="BC113" s="752"/>
      <c r="BD113" s="752"/>
      <c r="BE113" s="752"/>
      <c r="BF113" s="752"/>
      <c r="BG113" s="752"/>
      <c r="BH113" s="752"/>
      <c r="BI113" s="752"/>
      <c r="BJ113" s="752"/>
      <c r="BK113" s="752"/>
      <c r="BL113" s="752"/>
      <c r="BM113" s="752"/>
      <c r="BN113" s="752"/>
      <c r="BO113" s="752"/>
      <c r="BP113" s="753"/>
      <c r="BQ113" s="789">
        <v>100209</v>
      </c>
      <c r="BR113" s="790"/>
      <c r="BS113" s="790"/>
      <c r="BT113" s="790"/>
      <c r="BU113" s="790"/>
      <c r="BV113" s="790">
        <v>94129</v>
      </c>
      <c r="BW113" s="790"/>
      <c r="BX113" s="790"/>
      <c r="BY113" s="790"/>
      <c r="BZ113" s="790"/>
      <c r="CA113" s="790">
        <v>88770</v>
      </c>
      <c r="CB113" s="790"/>
      <c r="CC113" s="790"/>
      <c r="CD113" s="790"/>
      <c r="CE113" s="790"/>
      <c r="CF113" s="875">
        <v>1.7</v>
      </c>
      <c r="CG113" s="876"/>
      <c r="CH113" s="876"/>
      <c r="CI113" s="876"/>
      <c r="CJ113" s="876"/>
      <c r="CK113" s="927"/>
      <c r="CL113" s="821"/>
      <c r="CM113" s="817"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438</v>
      </c>
      <c r="DM113" s="780"/>
      <c r="DN113" s="780"/>
      <c r="DO113" s="780"/>
      <c r="DP113" s="781"/>
      <c r="DQ113" s="782" t="s">
        <v>440</v>
      </c>
      <c r="DR113" s="780"/>
      <c r="DS113" s="780"/>
      <c r="DT113" s="780"/>
      <c r="DU113" s="781"/>
      <c r="DV113" s="824" t="s">
        <v>438</v>
      </c>
      <c r="DW113" s="825"/>
      <c r="DX113" s="825"/>
      <c r="DY113" s="825"/>
      <c r="DZ113" s="826"/>
    </row>
    <row r="114" spans="1:130" s="230" customFormat="1" ht="26.25" customHeight="1">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440</v>
      </c>
      <c r="AB114" s="780"/>
      <c r="AC114" s="780"/>
      <c r="AD114" s="780"/>
      <c r="AE114" s="781"/>
      <c r="AF114" s="782" t="s">
        <v>440</v>
      </c>
      <c r="AG114" s="780"/>
      <c r="AH114" s="780"/>
      <c r="AI114" s="780"/>
      <c r="AJ114" s="781"/>
      <c r="AK114" s="782" t="s">
        <v>131</v>
      </c>
      <c r="AL114" s="780"/>
      <c r="AM114" s="780"/>
      <c r="AN114" s="780"/>
      <c r="AO114" s="781"/>
      <c r="AP114" s="824" t="s">
        <v>440</v>
      </c>
      <c r="AQ114" s="825"/>
      <c r="AR114" s="825"/>
      <c r="AS114" s="825"/>
      <c r="AT114" s="826"/>
      <c r="AU114" s="932"/>
      <c r="AV114" s="933"/>
      <c r="AW114" s="933"/>
      <c r="AX114" s="933"/>
      <c r="AY114" s="933"/>
      <c r="AZ114" s="817" t="s">
        <v>451</v>
      </c>
      <c r="BA114" s="752"/>
      <c r="BB114" s="752"/>
      <c r="BC114" s="752"/>
      <c r="BD114" s="752"/>
      <c r="BE114" s="752"/>
      <c r="BF114" s="752"/>
      <c r="BG114" s="752"/>
      <c r="BH114" s="752"/>
      <c r="BI114" s="752"/>
      <c r="BJ114" s="752"/>
      <c r="BK114" s="752"/>
      <c r="BL114" s="752"/>
      <c r="BM114" s="752"/>
      <c r="BN114" s="752"/>
      <c r="BO114" s="752"/>
      <c r="BP114" s="753"/>
      <c r="BQ114" s="789">
        <v>2006399</v>
      </c>
      <c r="BR114" s="790"/>
      <c r="BS114" s="790"/>
      <c r="BT114" s="790"/>
      <c r="BU114" s="790"/>
      <c r="BV114" s="790">
        <v>1959216</v>
      </c>
      <c r="BW114" s="790"/>
      <c r="BX114" s="790"/>
      <c r="BY114" s="790"/>
      <c r="BZ114" s="790"/>
      <c r="CA114" s="790">
        <v>1918971</v>
      </c>
      <c r="CB114" s="790"/>
      <c r="CC114" s="790"/>
      <c r="CD114" s="790"/>
      <c r="CE114" s="790"/>
      <c r="CF114" s="875">
        <v>35.700000000000003</v>
      </c>
      <c r="CG114" s="876"/>
      <c r="CH114" s="876"/>
      <c r="CI114" s="876"/>
      <c r="CJ114" s="876"/>
      <c r="CK114" s="927"/>
      <c r="CL114" s="821"/>
      <c r="CM114" s="817"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438</v>
      </c>
      <c r="DM114" s="780"/>
      <c r="DN114" s="780"/>
      <c r="DO114" s="780"/>
      <c r="DP114" s="781"/>
      <c r="DQ114" s="782" t="s">
        <v>438</v>
      </c>
      <c r="DR114" s="780"/>
      <c r="DS114" s="780"/>
      <c r="DT114" s="780"/>
      <c r="DU114" s="781"/>
      <c r="DV114" s="824" t="s">
        <v>440</v>
      </c>
      <c r="DW114" s="825"/>
      <c r="DX114" s="825"/>
      <c r="DY114" s="825"/>
      <c r="DZ114" s="826"/>
    </row>
    <row r="115" spans="1:130" s="230" customFormat="1" ht="26.25" customHeight="1">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8683</v>
      </c>
      <c r="AB115" s="919"/>
      <c r="AC115" s="919"/>
      <c r="AD115" s="919"/>
      <c r="AE115" s="920"/>
      <c r="AF115" s="921" t="s">
        <v>438</v>
      </c>
      <c r="AG115" s="919"/>
      <c r="AH115" s="919"/>
      <c r="AI115" s="919"/>
      <c r="AJ115" s="920"/>
      <c r="AK115" s="921" t="s">
        <v>131</v>
      </c>
      <c r="AL115" s="919"/>
      <c r="AM115" s="919"/>
      <c r="AN115" s="919"/>
      <c r="AO115" s="920"/>
      <c r="AP115" s="922" t="s">
        <v>438</v>
      </c>
      <c r="AQ115" s="923"/>
      <c r="AR115" s="923"/>
      <c r="AS115" s="923"/>
      <c r="AT115" s="924"/>
      <c r="AU115" s="932"/>
      <c r="AV115" s="933"/>
      <c r="AW115" s="933"/>
      <c r="AX115" s="933"/>
      <c r="AY115" s="933"/>
      <c r="AZ115" s="817" t="s">
        <v>454</v>
      </c>
      <c r="BA115" s="752"/>
      <c r="BB115" s="752"/>
      <c r="BC115" s="752"/>
      <c r="BD115" s="752"/>
      <c r="BE115" s="752"/>
      <c r="BF115" s="752"/>
      <c r="BG115" s="752"/>
      <c r="BH115" s="752"/>
      <c r="BI115" s="752"/>
      <c r="BJ115" s="752"/>
      <c r="BK115" s="752"/>
      <c r="BL115" s="752"/>
      <c r="BM115" s="752"/>
      <c r="BN115" s="752"/>
      <c r="BO115" s="752"/>
      <c r="BP115" s="753"/>
      <c r="BQ115" s="789" t="s">
        <v>438</v>
      </c>
      <c r="BR115" s="790"/>
      <c r="BS115" s="790"/>
      <c r="BT115" s="790"/>
      <c r="BU115" s="790"/>
      <c r="BV115" s="790" t="s">
        <v>438</v>
      </c>
      <c r="BW115" s="790"/>
      <c r="BX115" s="790"/>
      <c r="BY115" s="790"/>
      <c r="BZ115" s="790"/>
      <c r="CA115" s="790" t="s">
        <v>438</v>
      </c>
      <c r="CB115" s="790"/>
      <c r="CC115" s="790"/>
      <c r="CD115" s="790"/>
      <c r="CE115" s="790"/>
      <c r="CF115" s="875" t="s">
        <v>438</v>
      </c>
      <c r="CG115" s="876"/>
      <c r="CH115" s="876"/>
      <c r="CI115" s="876"/>
      <c r="CJ115" s="876"/>
      <c r="CK115" s="927"/>
      <c r="CL115" s="821"/>
      <c r="CM115" s="817"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438</v>
      </c>
      <c r="DM115" s="780"/>
      <c r="DN115" s="780"/>
      <c r="DO115" s="780"/>
      <c r="DP115" s="781"/>
      <c r="DQ115" s="782" t="s">
        <v>440</v>
      </c>
      <c r="DR115" s="780"/>
      <c r="DS115" s="780"/>
      <c r="DT115" s="780"/>
      <c r="DU115" s="781"/>
      <c r="DV115" s="824" t="s">
        <v>438</v>
      </c>
      <c r="DW115" s="825"/>
      <c r="DX115" s="825"/>
      <c r="DY115" s="825"/>
      <c r="DZ115" s="826"/>
    </row>
    <row r="116" spans="1:130" s="230" customFormat="1" ht="26.25" customHeight="1">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148</v>
      </c>
      <c r="AB116" s="780"/>
      <c r="AC116" s="780"/>
      <c r="AD116" s="780"/>
      <c r="AE116" s="781"/>
      <c r="AF116" s="782">
        <v>108</v>
      </c>
      <c r="AG116" s="780"/>
      <c r="AH116" s="780"/>
      <c r="AI116" s="780"/>
      <c r="AJ116" s="781"/>
      <c r="AK116" s="782">
        <v>884</v>
      </c>
      <c r="AL116" s="780"/>
      <c r="AM116" s="780"/>
      <c r="AN116" s="780"/>
      <c r="AO116" s="781"/>
      <c r="AP116" s="824">
        <v>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789" t="s">
        <v>438</v>
      </c>
      <c r="BR116" s="790"/>
      <c r="BS116" s="790"/>
      <c r="BT116" s="790"/>
      <c r="BU116" s="790"/>
      <c r="BV116" s="790" t="s">
        <v>438</v>
      </c>
      <c r="BW116" s="790"/>
      <c r="BX116" s="790"/>
      <c r="BY116" s="790"/>
      <c r="BZ116" s="790"/>
      <c r="CA116" s="790" t="s">
        <v>440</v>
      </c>
      <c r="CB116" s="790"/>
      <c r="CC116" s="790"/>
      <c r="CD116" s="790"/>
      <c r="CE116" s="790"/>
      <c r="CF116" s="875" t="s">
        <v>438</v>
      </c>
      <c r="CG116" s="876"/>
      <c r="CH116" s="876"/>
      <c r="CI116" s="876"/>
      <c r="CJ116" s="876"/>
      <c r="CK116" s="927"/>
      <c r="CL116" s="821"/>
      <c r="CM116" s="817"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438</v>
      </c>
      <c r="DM116" s="780"/>
      <c r="DN116" s="780"/>
      <c r="DO116" s="780"/>
      <c r="DP116" s="781"/>
      <c r="DQ116" s="782" t="s">
        <v>438</v>
      </c>
      <c r="DR116" s="780"/>
      <c r="DS116" s="780"/>
      <c r="DT116" s="780"/>
      <c r="DU116" s="781"/>
      <c r="DV116" s="824" t="s">
        <v>438</v>
      </c>
      <c r="DW116" s="825"/>
      <c r="DX116" s="825"/>
      <c r="DY116" s="825"/>
      <c r="DZ116" s="826"/>
    </row>
    <row r="117" spans="1:130" s="230" customFormat="1" ht="26.25" customHeight="1">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1247415</v>
      </c>
      <c r="AB117" s="903"/>
      <c r="AC117" s="903"/>
      <c r="AD117" s="903"/>
      <c r="AE117" s="904"/>
      <c r="AF117" s="905">
        <v>1279904</v>
      </c>
      <c r="AG117" s="903"/>
      <c r="AH117" s="903"/>
      <c r="AI117" s="903"/>
      <c r="AJ117" s="904"/>
      <c r="AK117" s="905">
        <v>1274293</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789" t="s">
        <v>131</v>
      </c>
      <c r="BR117" s="790"/>
      <c r="BS117" s="790"/>
      <c r="BT117" s="790"/>
      <c r="BU117" s="790"/>
      <c r="BV117" s="790" t="s">
        <v>131</v>
      </c>
      <c r="BW117" s="790"/>
      <c r="BX117" s="790"/>
      <c r="BY117" s="790"/>
      <c r="BZ117" s="790"/>
      <c r="CA117" s="790" t="s">
        <v>131</v>
      </c>
      <c r="CB117" s="790"/>
      <c r="CC117" s="790"/>
      <c r="CD117" s="790"/>
      <c r="CE117" s="790"/>
      <c r="CF117" s="875" t="s">
        <v>131</v>
      </c>
      <c r="CG117" s="876"/>
      <c r="CH117" s="876"/>
      <c r="CI117" s="876"/>
      <c r="CJ117" s="876"/>
      <c r="CK117" s="927"/>
      <c r="CL117" s="821"/>
      <c r="CM117" s="817"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1016223</v>
      </c>
      <c r="DH117" s="780"/>
      <c r="DI117" s="780"/>
      <c r="DJ117" s="780"/>
      <c r="DK117" s="781"/>
      <c r="DL117" s="782">
        <v>845226</v>
      </c>
      <c r="DM117" s="780"/>
      <c r="DN117" s="780"/>
      <c r="DO117" s="780"/>
      <c r="DP117" s="781"/>
      <c r="DQ117" s="782">
        <v>674228</v>
      </c>
      <c r="DR117" s="780"/>
      <c r="DS117" s="780"/>
      <c r="DT117" s="780"/>
      <c r="DU117" s="781"/>
      <c r="DV117" s="824">
        <v>12.5</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7"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464</v>
      </c>
      <c r="BP119" s="878"/>
      <c r="BQ119" s="879">
        <v>16601326</v>
      </c>
      <c r="BR119" s="845"/>
      <c r="BS119" s="845"/>
      <c r="BT119" s="845"/>
      <c r="BU119" s="845"/>
      <c r="BV119" s="845">
        <v>16394536</v>
      </c>
      <c r="BW119" s="845"/>
      <c r="BX119" s="845"/>
      <c r="BY119" s="845"/>
      <c r="BZ119" s="845"/>
      <c r="CA119" s="845">
        <v>15868062</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v>13619</v>
      </c>
      <c r="DR119" s="764"/>
      <c r="DS119" s="764"/>
      <c r="DT119" s="764"/>
      <c r="DU119" s="765"/>
      <c r="DV119" s="848">
        <v>0.3</v>
      </c>
      <c r="DW119" s="849"/>
      <c r="DX119" s="849"/>
      <c r="DY119" s="849"/>
      <c r="DZ119" s="850"/>
    </row>
    <row r="120" spans="1:130" s="230" customFormat="1" ht="26.25" customHeight="1">
      <c r="A120" s="820"/>
      <c r="B120" s="821"/>
      <c r="C120" s="817"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440</v>
      </c>
      <c r="AL120" s="780"/>
      <c r="AM120" s="780"/>
      <c r="AN120" s="780"/>
      <c r="AO120" s="781"/>
      <c r="AP120" s="824" t="s">
        <v>131</v>
      </c>
      <c r="AQ120" s="825"/>
      <c r="AR120" s="825"/>
      <c r="AS120" s="825"/>
      <c r="AT120" s="826"/>
      <c r="AU120" s="880" t="s">
        <v>466</v>
      </c>
      <c r="AV120" s="881"/>
      <c r="AW120" s="881"/>
      <c r="AX120" s="881"/>
      <c r="AY120" s="882"/>
      <c r="AZ120" s="860" t="s">
        <v>467</v>
      </c>
      <c r="BA120" s="810"/>
      <c r="BB120" s="810"/>
      <c r="BC120" s="810"/>
      <c r="BD120" s="810"/>
      <c r="BE120" s="810"/>
      <c r="BF120" s="810"/>
      <c r="BG120" s="810"/>
      <c r="BH120" s="810"/>
      <c r="BI120" s="810"/>
      <c r="BJ120" s="810"/>
      <c r="BK120" s="810"/>
      <c r="BL120" s="810"/>
      <c r="BM120" s="810"/>
      <c r="BN120" s="810"/>
      <c r="BO120" s="810"/>
      <c r="BP120" s="811"/>
      <c r="BQ120" s="861">
        <v>2001225</v>
      </c>
      <c r="BR120" s="842"/>
      <c r="BS120" s="842"/>
      <c r="BT120" s="842"/>
      <c r="BU120" s="842"/>
      <c r="BV120" s="842">
        <v>2648758</v>
      </c>
      <c r="BW120" s="842"/>
      <c r="BX120" s="842"/>
      <c r="BY120" s="842"/>
      <c r="BZ120" s="842"/>
      <c r="CA120" s="842">
        <v>2829889</v>
      </c>
      <c r="CB120" s="842"/>
      <c r="CC120" s="842"/>
      <c r="CD120" s="842"/>
      <c r="CE120" s="842"/>
      <c r="CF120" s="866">
        <v>52.7</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1570700</v>
      </c>
      <c r="DH120" s="842"/>
      <c r="DI120" s="842"/>
      <c r="DJ120" s="842"/>
      <c r="DK120" s="842"/>
      <c r="DL120" s="842">
        <v>1428692</v>
      </c>
      <c r="DM120" s="842"/>
      <c r="DN120" s="842"/>
      <c r="DO120" s="842"/>
      <c r="DP120" s="842"/>
      <c r="DQ120" s="842">
        <v>1217381</v>
      </c>
      <c r="DR120" s="842"/>
      <c r="DS120" s="842"/>
      <c r="DT120" s="842"/>
      <c r="DU120" s="842"/>
      <c r="DV120" s="843">
        <v>22.7</v>
      </c>
      <c r="DW120" s="843"/>
      <c r="DX120" s="843"/>
      <c r="DY120" s="843"/>
      <c r="DZ120" s="844"/>
    </row>
    <row r="121" spans="1:130" s="230" customFormat="1" ht="26.25" customHeight="1">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7" t="s">
        <v>471</v>
      </c>
      <c r="BA121" s="752"/>
      <c r="BB121" s="752"/>
      <c r="BC121" s="752"/>
      <c r="BD121" s="752"/>
      <c r="BE121" s="752"/>
      <c r="BF121" s="752"/>
      <c r="BG121" s="752"/>
      <c r="BH121" s="752"/>
      <c r="BI121" s="752"/>
      <c r="BJ121" s="752"/>
      <c r="BK121" s="752"/>
      <c r="BL121" s="752"/>
      <c r="BM121" s="752"/>
      <c r="BN121" s="752"/>
      <c r="BO121" s="752"/>
      <c r="BP121" s="753"/>
      <c r="BQ121" s="789">
        <v>1739537</v>
      </c>
      <c r="BR121" s="790"/>
      <c r="BS121" s="790"/>
      <c r="BT121" s="790"/>
      <c r="BU121" s="790"/>
      <c r="BV121" s="790">
        <v>1654316</v>
      </c>
      <c r="BW121" s="790"/>
      <c r="BX121" s="790"/>
      <c r="BY121" s="790"/>
      <c r="BZ121" s="790"/>
      <c r="CA121" s="790">
        <v>1855823</v>
      </c>
      <c r="CB121" s="790"/>
      <c r="CC121" s="790"/>
      <c r="CD121" s="790"/>
      <c r="CE121" s="790"/>
      <c r="CF121" s="875">
        <v>34.5</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789">
        <v>769183</v>
      </c>
      <c r="DH121" s="790"/>
      <c r="DI121" s="790"/>
      <c r="DJ121" s="790"/>
      <c r="DK121" s="790"/>
      <c r="DL121" s="790">
        <v>701786</v>
      </c>
      <c r="DM121" s="790"/>
      <c r="DN121" s="790"/>
      <c r="DO121" s="790"/>
      <c r="DP121" s="790"/>
      <c r="DQ121" s="790">
        <v>613114</v>
      </c>
      <c r="DR121" s="790"/>
      <c r="DS121" s="790"/>
      <c r="DT121" s="790"/>
      <c r="DU121" s="790"/>
      <c r="DV121" s="796">
        <v>11.4</v>
      </c>
      <c r="DW121" s="796"/>
      <c r="DX121" s="796"/>
      <c r="DY121" s="796"/>
      <c r="DZ121" s="797"/>
    </row>
    <row r="122" spans="1:130" s="230" customFormat="1" ht="26.25" customHeight="1">
      <c r="A122" s="820"/>
      <c r="B122" s="821"/>
      <c r="C122" s="817"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8051976</v>
      </c>
      <c r="BR122" s="845"/>
      <c r="BS122" s="845"/>
      <c r="BT122" s="845"/>
      <c r="BU122" s="845"/>
      <c r="BV122" s="845">
        <v>7799869</v>
      </c>
      <c r="BW122" s="845"/>
      <c r="BX122" s="845"/>
      <c r="BY122" s="845"/>
      <c r="BZ122" s="845"/>
      <c r="CA122" s="845">
        <v>7534247</v>
      </c>
      <c r="CB122" s="845"/>
      <c r="CC122" s="845"/>
      <c r="CD122" s="845"/>
      <c r="CE122" s="845"/>
      <c r="CF122" s="846">
        <v>140.19999999999999</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789" t="s">
        <v>131</v>
      </c>
      <c r="DH122" s="790"/>
      <c r="DI122" s="790"/>
      <c r="DJ122" s="790"/>
      <c r="DK122" s="790"/>
      <c r="DL122" s="790" t="s">
        <v>131</v>
      </c>
      <c r="DM122" s="790"/>
      <c r="DN122" s="790"/>
      <c r="DO122" s="790"/>
      <c r="DP122" s="790"/>
      <c r="DQ122" s="790">
        <v>320118</v>
      </c>
      <c r="DR122" s="790"/>
      <c r="DS122" s="790"/>
      <c r="DT122" s="790"/>
      <c r="DU122" s="790"/>
      <c r="DV122" s="796">
        <v>6</v>
      </c>
      <c r="DW122" s="796"/>
      <c r="DX122" s="796"/>
      <c r="DY122" s="796"/>
      <c r="DZ122" s="797"/>
    </row>
    <row r="123" spans="1:130" s="230" customFormat="1" ht="26.25" customHeight="1">
      <c r="A123" s="820"/>
      <c r="B123" s="821"/>
      <c r="C123" s="817"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473</v>
      </c>
      <c r="BP123" s="878"/>
      <c r="BQ123" s="832">
        <v>11792738</v>
      </c>
      <c r="BR123" s="833"/>
      <c r="BS123" s="833"/>
      <c r="BT123" s="833"/>
      <c r="BU123" s="833"/>
      <c r="BV123" s="833">
        <v>12102943</v>
      </c>
      <c r="BW123" s="833"/>
      <c r="BX123" s="833"/>
      <c r="BY123" s="833"/>
      <c r="BZ123" s="833"/>
      <c r="CA123" s="833">
        <v>12219959</v>
      </c>
      <c r="CB123" s="833"/>
      <c r="CC123" s="833"/>
      <c r="CD123" s="833"/>
      <c r="CE123" s="833"/>
      <c r="CF123" s="748"/>
      <c r="CG123" s="749"/>
      <c r="CH123" s="749"/>
      <c r="CI123" s="749"/>
      <c r="CJ123" s="834"/>
      <c r="CK123" s="869"/>
      <c r="CL123" s="855"/>
      <c r="CM123" s="855"/>
      <c r="CN123" s="855"/>
      <c r="CO123" s="856"/>
      <c r="CP123" s="835" t="s">
        <v>474</v>
      </c>
      <c r="CQ123" s="836"/>
      <c r="CR123" s="836"/>
      <c r="CS123" s="836"/>
      <c r="CT123" s="836"/>
      <c r="CU123" s="836"/>
      <c r="CV123" s="836"/>
      <c r="CW123" s="836"/>
      <c r="CX123" s="836"/>
      <c r="CY123" s="836"/>
      <c r="CZ123" s="836"/>
      <c r="DA123" s="836"/>
      <c r="DB123" s="836"/>
      <c r="DC123" s="836"/>
      <c r="DD123" s="836"/>
      <c r="DE123" s="836"/>
      <c r="DF123" s="837"/>
      <c r="DG123" s="779">
        <v>300732</v>
      </c>
      <c r="DH123" s="780"/>
      <c r="DI123" s="780"/>
      <c r="DJ123" s="780"/>
      <c r="DK123" s="781"/>
      <c r="DL123" s="782">
        <v>277867</v>
      </c>
      <c r="DM123" s="780"/>
      <c r="DN123" s="780"/>
      <c r="DO123" s="780"/>
      <c r="DP123" s="781"/>
      <c r="DQ123" s="782">
        <v>226832</v>
      </c>
      <c r="DR123" s="780"/>
      <c r="DS123" s="780"/>
      <c r="DT123" s="780"/>
      <c r="DU123" s="781"/>
      <c r="DV123" s="824">
        <v>4.2</v>
      </c>
      <c r="DW123" s="825"/>
      <c r="DX123" s="825"/>
      <c r="DY123" s="825"/>
      <c r="DZ123" s="826"/>
    </row>
    <row r="124" spans="1:130" s="230" customFormat="1" ht="26.25" customHeight="1" thickBot="1">
      <c r="A124" s="820"/>
      <c r="B124" s="821"/>
      <c r="C124" s="817"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440</v>
      </c>
      <c r="AG124" s="780"/>
      <c r="AH124" s="780"/>
      <c r="AI124" s="780"/>
      <c r="AJ124" s="781"/>
      <c r="AK124" s="782" t="s">
        <v>131</v>
      </c>
      <c r="AL124" s="780"/>
      <c r="AM124" s="780"/>
      <c r="AN124" s="780"/>
      <c r="AO124" s="781"/>
      <c r="AP124" s="824" t="s">
        <v>131</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91.7</v>
      </c>
      <c r="BR124" s="831"/>
      <c r="BS124" s="831"/>
      <c r="BT124" s="831"/>
      <c r="BU124" s="831"/>
      <c r="BV124" s="831">
        <v>76.3</v>
      </c>
      <c r="BW124" s="831"/>
      <c r="BX124" s="831"/>
      <c r="BY124" s="831"/>
      <c r="BZ124" s="831"/>
      <c r="CA124" s="831">
        <v>67.8</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v>417640</v>
      </c>
      <c r="DH124" s="764"/>
      <c r="DI124" s="764"/>
      <c r="DJ124" s="764"/>
      <c r="DK124" s="765"/>
      <c r="DL124" s="766">
        <v>380169</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c r="A125" s="820"/>
      <c r="B125" s="821"/>
      <c r="C125" s="817"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10"/>
      <c r="CR125" s="810"/>
      <c r="CS125" s="810"/>
      <c r="CT125" s="810"/>
      <c r="CU125" s="810"/>
      <c r="CV125" s="810"/>
      <c r="CW125" s="810"/>
      <c r="CX125" s="810"/>
      <c r="CY125" s="810"/>
      <c r="CZ125" s="810"/>
      <c r="DA125" s="810"/>
      <c r="DB125" s="810"/>
      <c r="DC125" s="810"/>
      <c r="DD125" s="810"/>
      <c r="DE125" s="810"/>
      <c r="DF125" s="811"/>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c r="A126" s="820"/>
      <c r="B126" s="821"/>
      <c r="C126" s="817"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6690</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479</v>
      </c>
      <c r="CQ126" s="752"/>
      <c r="CR126" s="752"/>
      <c r="CS126" s="752"/>
      <c r="CT126" s="752"/>
      <c r="CU126" s="752"/>
      <c r="CV126" s="752"/>
      <c r="CW126" s="752"/>
      <c r="CX126" s="752"/>
      <c r="CY126" s="752"/>
      <c r="CZ126" s="752"/>
      <c r="DA126" s="752"/>
      <c r="DB126" s="752"/>
      <c r="DC126" s="752"/>
      <c r="DD126" s="752"/>
      <c r="DE126" s="752"/>
      <c r="DF126" s="753"/>
      <c r="DG126" s="789" t="s">
        <v>131</v>
      </c>
      <c r="DH126" s="790"/>
      <c r="DI126" s="790"/>
      <c r="DJ126" s="790"/>
      <c r="DK126" s="790"/>
      <c r="DL126" s="790" t="s">
        <v>131</v>
      </c>
      <c r="DM126" s="790"/>
      <c r="DN126" s="790"/>
      <c r="DO126" s="790"/>
      <c r="DP126" s="790"/>
      <c r="DQ126" s="790" t="s">
        <v>131</v>
      </c>
      <c r="DR126" s="790"/>
      <c r="DS126" s="790"/>
      <c r="DT126" s="790"/>
      <c r="DU126" s="790"/>
      <c r="DV126" s="796" t="s">
        <v>131</v>
      </c>
      <c r="DW126" s="796"/>
      <c r="DX126" s="796"/>
      <c r="DY126" s="796"/>
      <c r="DZ126" s="797"/>
    </row>
    <row r="127" spans="1:130" s="230" customFormat="1" ht="26.25" customHeight="1">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1993</v>
      </c>
      <c r="AB127" s="780"/>
      <c r="AC127" s="780"/>
      <c r="AD127" s="780"/>
      <c r="AE127" s="781"/>
      <c r="AF127" s="782" t="s">
        <v>440</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481</v>
      </c>
      <c r="AY127" s="814"/>
      <c r="AZ127" s="814"/>
      <c r="BA127" s="814"/>
      <c r="BB127" s="814"/>
      <c r="BC127" s="814"/>
      <c r="BD127" s="814"/>
      <c r="BE127" s="815"/>
      <c r="BF127" s="813" t="s">
        <v>482</v>
      </c>
      <c r="BG127" s="814"/>
      <c r="BH127" s="814"/>
      <c r="BI127" s="814"/>
      <c r="BJ127" s="814"/>
      <c r="BK127" s="814"/>
      <c r="BL127" s="815"/>
      <c r="BM127" s="813" t="s">
        <v>483</v>
      </c>
      <c r="BN127" s="814"/>
      <c r="BO127" s="814"/>
      <c r="BP127" s="814"/>
      <c r="BQ127" s="814"/>
      <c r="BR127" s="814"/>
      <c r="BS127" s="815"/>
      <c r="BT127" s="813" t="s">
        <v>484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485</v>
      </c>
      <c r="CQ127" s="752"/>
      <c r="CR127" s="752"/>
      <c r="CS127" s="752"/>
      <c r="CT127" s="752"/>
      <c r="CU127" s="752"/>
      <c r="CV127" s="752"/>
      <c r="CW127" s="752"/>
      <c r="CX127" s="752"/>
      <c r="CY127" s="752"/>
      <c r="CZ127" s="752"/>
      <c r="DA127" s="752"/>
      <c r="DB127" s="752"/>
      <c r="DC127" s="752"/>
      <c r="DD127" s="752"/>
      <c r="DE127" s="752"/>
      <c r="DF127" s="753"/>
      <c r="DG127" s="789" t="s">
        <v>131</v>
      </c>
      <c r="DH127" s="790"/>
      <c r="DI127" s="790"/>
      <c r="DJ127" s="790"/>
      <c r="DK127" s="790"/>
      <c r="DL127" s="790" t="s">
        <v>131</v>
      </c>
      <c r="DM127" s="790"/>
      <c r="DN127" s="790"/>
      <c r="DO127" s="790"/>
      <c r="DP127" s="790"/>
      <c r="DQ127" s="790" t="s">
        <v>131</v>
      </c>
      <c r="DR127" s="790"/>
      <c r="DS127" s="790"/>
      <c r="DT127" s="790"/>
      <c r="DU127" s="790"/>
      <c r="DV127" s="796" t="s">
        <v>131</v>
      </c>
      <c r="DW127" s="796"/>
      <c r="DX127" s="796"/>
      <c r="DY127" s="796"/>
      <c r="DZ127" s="797"/>
    </row>
    <row r="128" spans="1:130" s="230" customFormat="1" ht="26.25" customHeight="1" thickBot="1">
      <c r="A128" s="798" t="s">
        <v>486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487</v>
      </c>
      <c r="X128" s="800"/>
      <c r="Y128" s="800"/>
      <c r="Z128" s="801"/>
      <c r="AA128" s="802">
        <v>182553</v>
      </c>
      <c r="AB128" s="803"/>
      <c r="AC128" s="803"/>
      <c r="AD128" s="803"/>
      <c r="AE128" s="804"/>
      <c r="AF128" s="805">
        <v>173052</v>
      </c>
      <c r="AG128" s="803"/>
      <c r="AH128" s="803"/>
      <c r="AI128" s="803"/>
      <c r="AJ128" s="804"/>
      <c r="AK128" s="805">
        <v>164805</v>
      </c>
      <c r="AL128" s="803"/>
      <c r="AM128" s="803"/>
      <c r="AN128" s="803"/>
      <c r="AO128" s="804"/>
      <c r="AP128" s="806"/>
      <c r="AQ128" s="807"/>
      <c r="AR128" s="807"/>
      <c r="AS128" s="807"/>
      <c r="AT128" s="808"/>
      <c r="AU128" s="232"/>
      <c r="AV128" s="232"/>
      <c r="AW128" s="232"/>
      <c r="AX128" s="809" t="s">
        <v>488</v>
      </c>
      <c r="AY128" s="810"/>
      <c r="AZ128" s="810"/>
      <c r="BA128" s="810"/>
      <c r="BB128" s="810"/>
      <c r="BC128" s="810"/>
      <c r="BD128" s="810"/>
      <c r="BE128" s="811"/>
      <c r="BF128" s="786" t="s">
        <v>131</v>
      </c>
      <c r="BG128" s="787"/>
      <c r="BH128" s="787"/>
      <c r="BI128" s="787"/>
      <c r="BJ128" s="787"/>
      <c r="BK128" s="787"/>
      <c r="BL128" s="812"/>
      <c r="BM128" s="786">
        <v>14.36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489</v>
      </c>
      <c r="CQ128" s="730"/>
      <c r="CR128" s="730"/>
      <c r="CS128" s="730"/>
      <c r="CT128" s="730"/>
      <c r="CU128" s="730"/>
      <c r="CV128" s="730"/>
      <c r="CW128" s="730"/>
      <c r="CX128" s="730"/>
      <c r="CY128" s="730"/>
      <c r="CZ128" s="730"/>
      <c r="DA128" s="730"/>
      <c r="DB128" s="730"/>
      <c r="DC128" s="730"/>
      <c r="DD128" s="730"/>
      <c r="DE128" s="730"/>
      <c r="DF128" s="731"/>
      <c r="DG128" s="792" t="s">
        <v>131</v>
      </c>
      <c r="DH128" s="793"/>
      <c r="DI128" s="793"/>
      <c r="DJ128" s="793"/>
      <c r="DK128" s="793"/>
      <c r="DL128" s="793" t="s">
        <v>131</v>
      </c>
      <c r="DM128" s="793"/>
      <c r="DN128" s="793"/>
      <c r="DO128" s="793"/>
      <c r="DP128" s="793"/>
      <c r="DQ128" s="793" t="s">
        <v>131</v>
      </c>
      <c r="DR128" s="793"/>
      <c r="DS128" s="793"/>
      <c r="DT128" s="793"/>
      <c r="DU128" s="793"/>
      <c r="DV128" s="794" t="s">
        <v>131</v>
      </c>
      <c r="DW128" s="794"/>
      <c r="DX128" s="794"/>
      <c r="DY128" s="794"/>
      <c r="DZ128" s="795"/>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6032589</v>
      </c>
      <c r="AB129" s="780"/>
      <c r="AC129" s="780"/>
      <c r="AD129" s="780"/>
      <c r="AE129" s="781"/>
      <c r="AF129" s="782">
        <v>6430784</v>
      </c>
      <c r="AG129" s="780"/>
      <c r="AH129" s="780"/>
      <c r="AI129" s="780"/>
      <c r="AJ129" s="781"/>
      <c r="AK129" s="782">
        <v>6189801</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131</v>
      </c>
      <c r="BG129" s="771"/>
      <c r="BH129" s="771"/>
      <c r="BI129" s="771"/>
      <c r="BJ129" s="771"/>
      <c r="BK129" s="771"/>
      <c r="BL129" s="772"/>
      <c r="BM129" s="770">
        <v>19.36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789292</v>
      </c>
      <c r="AB130" s="780"/>
      <c r="AC130" s="780"/>
      <c r="AD130" s="780"/>
      <c r="AE130" s="781"/>
      <c r="AF130" s="782">
        <v>812241</v>
      </c>
      <c r="AG130" s="780"/>
      <c r="AH130" s="780"/>
      <c r="AI130" s="780"/>
      <c r="AJ130" s="781"/>
      <c r="AK130" s="782">
        <v>815281</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5.3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5243297</v>
      </c>
      <c r="AB131" s="764"/>
      <c r="AC131" s="764"/>
      <c r="AD131" s="764"/>
      <c r="AE131" s="765"/>
      <c r="AF131" s="766">
        <v>5618543</v>
      </c>
      <c r="AG131" s="764"/>
      <c r="AH131" s="764"/>
      <c r="AI131" s="764"/>
      <c r="AJ131" s="765"/>
      <c r="AK131" s="766">
        <v>5374520</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67.8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5.255662611</v>
      </c>
      <c r="AB132" s="745"/>
      <c r="AC132" s="745"/>
      <c r="AD132" s="745"/>
      <c r="AE132" s="746"/>
      <c r="AF132" s="747">
        <v>5.2435480160000001</v>
      </c>
      <c r="AG132" s="745"/>
      <c r="AH132" s="745"/>
      <c r="AI132" s="745"/>
      <c r="AJ132" s="746"/>
      <c r="AK132" s="747">
        <v>5.4741074550000004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5.5</v>
      </c>
      <c r="AB133" s="724"/>
      <c r="AC133" s="724"/>
      <c r="AD133" s="724"/>
      <c r="AE133" s="725"/>
      <c r="AF133" s="723">
        <v>5.3</v>
      </c>
      <c r="AG133" s="724"/>
      <c r="AH133" s="724"/>
      <c r="AI133" s="724"/>
      <c r="AJ133" s="725"/>
      <c r="AK133" s="723">
        <v>5.3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5+8qPYl5tX4lXaQFQNpQdqdCkWLhohqycQv7py9JM3JTo1Uzngu0h7ou8MMAeXQiKYTPHCZIiZbvD5sjyVVtw==" saltValue="ZlePIGGB6B1MmivsXTcn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3" zoomScale="85" zoomScaleNormal="85" zoomScaleSheetLayoutView="85" workbookViewId="0"/>
  </sheetViews>
  <sheetFormatPr defaultColWidth="0" defaultRowHeight="13.5" customHeight="1" zeroHeight="1"/>
  <cols>
    <col min="1" max="120" width="2.77734375" style="260" customWidth="1"/>
    <col min="121" max="121" width="0" style="259" hidden="1" customWidth="1"/>
    <col min="122" max="16384" width="9" style="259" hidden="1"/>
  </cols>
  <sheetData>
    <row r="1" spans="1:120" ht="13.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9"/>
    </row>
    <row r="17" spans="119:120" ht="13.2">
      <c r="DP17" s="259"/>
    </row>
    <row r="18" spans="119:120" ht="13.2"/>
    <row r="19" spans="119:120" ht="13.2"/>
    <row r="20" spans="119:120" ht="13.2">
      <c r="DO20" s="259"/>
      <c r="DP20" s="259"/>
    </row>
    <row r="21" spans="119:120" ht="13.2">
      <c r="DP21" s="259"/>
    </row>
    <row r="22" spans="119:120" ht="13.2"/>
    <row r="23" spans="119:120" ht="13.2">
      <c r="DO23" s="259"/>
      <c r="DP23" s="259"/>
    </row>
    <row r="24" spans="119:120" ht="13.2">
      <c r="DP24" s="259"/>
    </row>
    <row r="25" spans="119:120" ht="13.2">
      <c r="DP25" s="259"/>
    </row>
    <row r="26" spans="119:120" ht="13.2">
      <c r="DO26" s="259"/>
      <c r="DP26" s="259"/>
    </row>
    <row r="27" spans="119:120" ht="13.2"/>
    <row r="28" spans="119:120" ht="13.2">
      <c r="DO28" s="259"/>
      <c r="DP28" s="259"/>
    </row>
    <row r="29" spans="119:120" ht="13.2">
      <c r="DP29" s="259"/>
    </row>
    <row r="30" spans="119:120" ht="13.2"/>
    <row r="31" spans="119:120" ht="13.2">
      <c r="DO31" s="259"/>
      <c r="DP31" s="259"/>
    </row>
    <row r="32" spans="119:120" ht="13.2"/>
    <row r="33" spans="98:120" ht="13.2">
      <c r="DO33" s="259"/>
      <c r="DP33" s="259"/>
    </row>
    <row r="34" spans="98:120" ht="13.2">
      <c r="DM34" s="259"/>
    </row>
    <row r="35" spans="98:120" ht="13.2">
      <c r="CT35" s="259"/>
      <c r="CU35" s="259"/>
      <c r="CV35" s="259"/>
      <c r="CY35" s="259"/>
      <c r="CZ35" s="259"/>
      <c r="DA35" s="259"/>
      <c r="DD35" s="259"/>
      <c r="DE35" s="259"/>
      <c r="DF35" s="259"/>
      <c r="DI35" s="259"/>
      <c r="DJ35" s="259"/>
      <c r="DK35" s="259"/>
      <c r="DM35" s="259"/>
      <c r="DN35" s="259"/>
      <c r="DO35" s="259"/>
      <c r="DP35" s="259"/>
    </row>
    <row r="36" spans="98:120" ht="13.2"/>
    <row r="37" spans="98:120" ht="13.2">
      <c r="CW37" s="259"/>
      <c r="DB37" s="259"/>
      <c r="DG37" s="259"/>
      <c r="DL37" s="259"/>
      <c r="DP37" s="259"/>
    </row>
    <row r="38" spans="98:120" ht="13.2">
      <c r="CT38" s="259"/>
      <c r="CU38" s="259"/>
      <c r="CV38" s="259"/>
      <c r="CW38" s="259"/>
      <c r="CY38" s="259"/>
      <c r="CZ38" s="259"/>
      <c r="DA38" s="259"/>
      <c r="DB38" s="259"/>
      <c r="DD38" s="259"/>
      <c r="DE38" s="259"/>
      <c r="DF38" s="259"/>
      <c r="DG38" s="259"/>
      <c r="DI38" s="259"/>
      <c r="DJ38" s="259"/>
      <c r="DK38" s="259"/>
      <c r="DL38" s="259"/>
      <c r="DN38" s="259"/>
      <c r="DO38" s="259"/>
      <c r="DP38" s="259"/>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9"/>
      <c r="DO49" s="259"/>
      <c r="DP49" s="259"/>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9"/>
      <c r="CS63" s="259"/>
      <c r="CX63" s="259"/>
      <c r="DC63" s="259"/>
      <c r="DH63" s="259"/>
    </row>
    <row r="64" spans="22:120" ht="13.2">
      <c r="V64" s="259"/>
    </row>
    <row r="65" spans="15:120" ht="13.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c r="Q66" s="259"/>
      <c r="S66" s="259"/>
      <c r="U66" s="259"/>
      <c r="DM66" s="259"/>
    </row>
    <row r="67" spans="15:120" ht="13.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row r="69" spans="15:120" ht="13.2"/>
    <row r="70" spans="15:120" ht="13.2"/>
    <row r="71" spans="15:120" ht="13.2"/>
    <row r="72" spans="15:120" ht="13.2">
      <c r="DP72" s="259"/>
    </row>
    <row r="73" spans="15:120" ht="13.2">
      <c r="DP73" s="259"/>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9"/>
      <c r="CX96" s="259"/>
      <c r="DC96" s="259"/>
      <c r="DH96" s="259"/>
    </row>
    <row r="97" spans="24:120" ht="13.2">
      <c r="CS97" s="259"/>
      <c r="CX97" s="259"/>
      <c r="DC97" s="259"/>
      <c r="DH97" s="259"/>
      <c r="DP97" s="260" t="s">
        <v>500</v>
      </c>
    </row>
    <row r="98" spans="24:120" ht="13.2" hidden="1">
      <c r="CS98" s="259"/>
      <c r="CX98" s="259"/>
      <c r="DC98" s="259"/>
      <c r="DH98" s="259"/>
    </row>
    <row r="99" spans="24:120" ht="13.2"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2" hidden="1">
      <c r="CT103" s="259"/>
      <c r="CV103" s="259"/>
      <c r="CW103" s="259"/>
      <c r="CY103" s="259"/>
      <c r="DA103" s="259"/>
      <c r="DB103" s="259"/>
      <c r="DD103" s="259"/>
      <c r="DF103" s="259"/>
      <c r="DG103" s="259"/>
      <c r="DI103" s="259"/>
      <c r="DK103" s="259"/>
      <c r="DL103" s="259"/>
      <c r="DM103" s="259"/>
      <c r="DN103" s="259"/>
      <c r="DO103" s="259"/>
      <c r="DP103" s="259"/>
    </row>
    <row r="104" spans="24:120" ht="13.2" hidden="1">
      <c r="CV104" s="259"/>
      <c r="CW104" s="259"/>
      <c r="DA104" s="259"/>
      <c r="DB104" s="259"/>
      <c r="DF104" s="259"/>
      <c r="DG104" s="259"/>
      <c r="DK104" s="259"/>
      <c r="DL104" s="259"/>
      <c r="DN104" s="259"/>
      <c r="DO104" s="259"/>
      <c r="DP104" s="259"/>
    </row>
    <row r="105" spans="24:120" ht="12.75" hidden="1" customHeight="1"/>
  </sheetData>
  <sheetProtection algorithmName="SHA-512" hashValue="fSMDONAYzaQBJE261xikC3FLmAjYGPnnt0+thOTRK92oysQ7nXOc4SXP7ANCO89TBUQKwlYEN7k9zy7ZLcA7wA==" saltValue="m8w6H1fP/1Y9xaDQuEzf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61" zoomScaleNormal="100" zoomScaleSheetLayoutView="55" workbookViewId="0"/>
  </sheetViews>
  <sheetFormatPr defaultColWidth="0" defaultRowHeight="13.5" customHeight="1" zeroHeight="1"/>
  <cols>
    <col min="1" max="116" width="2.6640625" style="260" customWidth="1"/>
    <col min="117" max="16384" width="9" style="259" hidden="1"/>
  </cols>
  <sheetData>
    <row r="1" spans="2:116" ht="13.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row r="3" spans="2:116" ht="13.2"/>
    <row r="4" spans="2:116" ht="13.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row r="20" spans="9:116" ht="13.2"/>
    <row r="21" spans="9:116" ht="13.2">
      <c r="DL21" s="259"/>
    </row>
    <row r="22" spans="9:116" ht="13.2">
      <c r="DI22" s="259"/>
      <c r="DJ22" s="259"/>
      <c r="DK22" s="259"/>
      <c r="DL22" s="259"/>
    </row>
    <row r="23" spans="9:116" ht="13.2">
      <c r="CY23" s="259"/>
      <c r="CZ23" s="259"/>
      <c r="DA23" s="259"/>
      <c r="DB23" s="259"/>
      <c r="DC23" s="259"/>
      <c r="DD23" s="259"/>
      <c r="DE23" s="259"/>
      <c r="DF23" s="259"/>
      <c r="DG23" s="259"/>
      <c r="DH23" s="259"/>
      <c r="DI23" s="259"/>
      <c r="DJ23" s="259"/>
      <c r="DK23" s="259"/>
      <c r="DL23" s="259"/>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9"/>
      <c r="DA35" s="259"/>
      <c r="DB35" s="259"/>
      <c r="DC35" s="259"/>
      <c r="DD35" s="259"/>
      <c r="DE35" s="259"/>
      <c r="DF35" s="259"/>
      <c r="DG35" s="259"/>
      <c r="DH35" s="259"/>
      <c r="DI35" s="259"/>
      <c r="DJ35" s="259"/>
      <c r="DK35" s="259"/>
      <c r="DL35" s="259"/>
    </row>
    <row r="36" spans="15:116" ht="13.2"/>
    <row r="37" spans="15:116" ht="13.2">
      <c r="DL37" s="259"/>
    </row>
    <row r="38" spans="15:116" ht="13.2">
      <c r="DI38" s="259"/>
      <c r="DJ38" s="259"/>
      <c r="DK38" s="259"/>
      <c r="DL38" s="259"/>
    </row>
    <row r="39" spans="15:116" ht="13.2"/>
    <row r="40" spans="15:116" ht="13.2"/>
    <row r="41" spans="15:116" ht="13.2"/>
    <row r="42" spans="15:116" ht="13.2"/>
    <row r="43" spans="15:116" ht="13.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c r="DL44" s="259"/>
    </row>
    <row r="45" spans="15:116" ht="13.2"/>
    <row r="46" spans="15:116" ht="13.2">
      <c r="DA46" s="259"/>
      <c r="DB46" s="259"/>
      <c r="DC46" s="259"/>
      <c r="DD46" s="259"/>
      <c r="DE46" s="259"/>
      <c r="DF46" s="259"/>
      <c r="DG46" s="259"/>
      <c r="DH46" s="259"/>
      <c r="DI46" s="259"/>
      <c r="DJ46" s="259"/>
      <c r="DK46" s="259"/>
      <c r="DL46" s="259"/>
    </row>
    <row r="47" spans="15:116" ht="13.2"/>
    <row r="48" spans="15:116" ht="13.2"/>
    <row r="49" spans="104:116" ht="13.2"/>
    <row r="50" spans="104:116" ht="13.2">
      <c r="CZ50" s="259"/>
      <c r="DA50" s="259"/>
      <c r="DB50" s="259"/>
      <c r="DC50" s="259"/>
      <c r="DD50" s="259"/>
      <c r="DE50" s="259"/>
      <c r="DF50" s="259"/>
      <c r="DG50" s="259"/>
      <c r="DH50" s="259"/>
      <c r="DI50" s="259"/>
      <c r="DJ50" s="259"/>
      <c r="DK50" s="259"/>
      <c r="DL50" s="259"/>
    </row>
    <row r="51" spans="104:116" ht="13.2"/>
    <row r="52" spans="104:116" ht="13.2"/>
    <row r="53" spans="104:116" ht="13.2">
      <c r="DL53" s="259"/>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9"/>
      <c r="DD67" s="259"/>
      <c r="DE67" s="259"/>
      <c r="DF67" s="259"/>
      <c r="DG67" s="259"/>
      <c r="DH67" s="259"/>
      <c r="DI67" s="259"/>
      <c r="DJ67" s="259"/>
      <c r="DK67" s="259"/>
      <c r="DL67" s="259"/>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364DbntwdhiL64mr0A8mpFhXOmDZAlp+6gOZB7kmSkyb35atYZ9dZgycXwsJibDvedYbncgWU23g6qvMuu2cag==" saltValue="ubKiAXIpUsF7r/wlhT1+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9" zoomScale="70" zoomScaleSheetLayoutView="70" workbookViewId="0"/>
  </sheetViews>
  <sheetFormatPr defaultColWidth="0" defaultRowHeight="13.5" customHeight="1" zeroHeight="1"/>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c r="AS1" s="262"/>
      <c r="AT1" s="262"/>
    </row>
    <row r="2" spans="1:46" ht="13.2">
      <c r="AS2" s="262"/>
      <c r="AT2" s="262"/>
    </row>
    <row r="3" spans="1:46" ht="13.2">
      <c r="AS3" s="262"/>
      <c r="AT3" s="262"/>
    </row>
    <row r="4" spans="1:46" ht="13.2">
      <c r="AS4" s="262"/>
      <c r="AT4" s="262"/>
    </row>
    <row r="5" spans="1:46" ht="16.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1720803</v>
      </c>
      <c r="AP9" s="281">
        <v>143688</v>
      </c>
      <c r="AQ9" s="282">
        <v>105319</v>
      </c>
      <c r="AR9" s="283">
        <v>36.4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406304</v>
      </c>
      <c r="AP10" s="284">
        <v>33927</v>
      </c>
      <c r="AQ10" s="285">
        <v>9860</v>
      </c>
      <c r="AR10" s="286">
        <v>244.1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v>84752</v>
      </c>
      <c r="AP11" s="284">
        <v>7077</v>
      </c>
      <c r="AQ11" s="285">
        <v>1656</v>
      </c>
      <c r="AR11" s="286">
        <v>327.39999999999998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512</v>
      </c>
      <c r="AP12" s="284" t="s">
        <v>512</v>
      </c>
      <c r="AQ12" s="285">
        <v>3</v>
      </c>
      <c r="AR12" s="286" t="s">
        <v>512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159025</v>
      </c>
      <c r="AP13" s="284">
        <v>13279</v>
      </c>
      <c r="AQ13" s="285">
        <v>4056</v>
      </c>
      <c r="AR13" s="286">
        <v>227.4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32819</v>
      </c>
      <c r="AP14" s="284">
        <v>2740</v>
      </c>
      <c r="AQ14" s="285">
        <v>2339</v>
      </c>
      <c r="AR14" s="286">
        <v>17.100000000000001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-185531</v>
      </c>
      <c r="AP15" s="284">
        <v>-15492</v>
      </c>
      <c r="AQ15" s="285">
        <v>-7717</v>
      </c>
      <c r="AR15" s="286">
        <v>100.8</v>
      </c>
    </row>
    <row r="16" spans="1:46" ht="13.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2218172</v>
      </c>
      <c r="AP16" s="284">
        <v>185218</v>
      </c>
      <c r="AQ16" s="285">
        <v>115515</v>
      </c>
      <c r="AR16" s="286">
        <v>60.3</v>
      </c>
    </row>
    <row r="17" spans="1:46" ht="13.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15.7</v>
      </c>
      <c r="AP21" s="298">
        <v>10.69</v>
      </c>
      <c r="AQ21" s="299">
        <v>5.01</v>
      </c>
      <c r="AR21" s="267"/>
      <c r="AS21" s="300"/>
      <c r="AT21" s="296"/>
    </row>
    <row r="22" spans="1:46" s="301" customFormat="1" ht="13.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93.1</v>
      </c>
      <c r="AP22" s="303">
        <v>97.4</v>
      </c>
      <c r="AQ22" s="304">
        <v>-4.3</v>
      </c>
      <c r="AR22" s="288"/>
      <c r="AS22" s="300"/>
      <c r="AT22" s="296"/>
    </row>
    <row r="23" spans="1:46" s="301" customFormat="1" ht="13.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c r="A27" s="309"/>
      <c r="AO27" s="262"/>
      <c r="AP27" s="262"/>
      <c r="AQ27" s="262"/>
      <c r="AR27" s="262"/>
      <c r="AS27" s="262"/>
      <c r="AT27" s="262"/>
    </row>
    <row r="28" spans="1:46" ht="16.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912235</v>
      </c>
      <c r="AP32" s="312">
        <v>76172</v>
      </c>
      <c r="AQ32" s="313">
        <v>74824</v>
      </c>
      <c r="AR32" s="314">
        <v>1.8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512</v>
      </c>
      <c r="AP33" s="312" t="s">
        <v>512</v>
      </c>
      <c r="AQ33" s="313" t="s">
        <v>512</v>
      </c>
      <c r="AR33" s="314" t="s">
        <v>512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512</v>
      </c>
      <c r="AP34" s="312" t="s">
        <v>512</v>
      </c>
      <c r="AQ34" s="313">
        <v>1</v>
      </c>
      <c r="AR34" s="314" t="s">
        <v>512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361174</v>
      </c>
      <c r="AP35" s="312">
        <v>30158</v>
      </c>
      <c r="AQ35" s="313">
        <v>17427</v>
      </c>
      <c r="AR35" s="314">
        <v>73.099999999999994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t="s">
        <v>512</v>
      </c>
      <c r="AP36" s="312" t="s">
        <v>512</v>
      </c>
      <c r="AQ36" s="313">
        <v>2447</v>
      </c>
      <c r="AR36" s="314" t="s">
        <v>512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t="s">
        <v>512</v>
      </c>
      <c r="AP37" s="312" t="s">
        <v>512</v>
      </c>
      <c r="AQ37" s="313">
        <v>591</v>
      </c>
      <c r="AR37" s="314" t="s">
        <v>512</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v>884</v>
      </c>
      <c r="AP38" s="315">
        <v>74</v>
      </c>
      <c r="AQ38" s="316">
        <v>2</v>
      </c>
      <c r="AR38" s="304">
        <v>3600</v>
      </c>
      <c r="AS38" s="311"/>
    </row>
    <row r="39" spans="1:46" ht="13.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-164805</v>
      </c>
      <c r="AP39" s="312">
        <v>-13761</v>
      </c>
      <c r="AQ39" s="313">
        <v>-3618</v>
      </c>
      <c r="AR39" s="314">
        <v>280.3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-815281</v>
      </c>
      <c r="AP40" s="312">
        <v>-68076</v>
      </c>
      <c r="AQ40" s="313">
        <v>-63812</v>
      </c>
      <c r="AR40" s="314">
        <v>6.7</v>
      </c>
      <c r="AS40" s="311"/>
    </row>
    <row r="41" spans="1:46" ht="13.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294207</v>
      </c>
      <c r="AP41" s="312">
        <v>24566</v>
      </c>
      <c r="AQ41" s="313">
        <v>27863</v>
      </c>
      <c r="AR41" s="314">
        <v>-11.8</v>
      </c>
      <c r="AS41" s="311"/>
    </row>
    <row r="42" spans="1:46" ht="13.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849864</v>
      </c>
      <c r="AN51" s="334">
        <v>62330</v>
      </c>
      <c r="AO51" s="335">
        <v>2.9</v>
      </c>
      <c r="AP51" s="336">
        <v>85173</v>
      </c>
      <c r="AQ51" s="337">
        <v>-4.3</v>
      </c>
      <c r="AR51" s="338">
        <v>7.2</v>
      </c>
    </row>
    <row r="52" spans="1:44" ht="13.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359707</v>
      </c>
      <c r="AN52" s="342">
        <v>26381</v>
      </c>
      <c r="AO52" s="343">
        <v>-33</v>
      </c>
      <c r="AP52" s="344">
        <v>43913</v>
      </c>
      <c r="AQ52" s="345">
        <v>-3.4</v>
      </c>
      <c r="AR52" s="346">
        <v>-29.6</v>
      </c>
    </row>
    <row r="53" spans="1:44" ht="13.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1209687</v>
      </c>
      <c r="AN53" s="334">
        <v>91615</v>
      </c>
      <c r="AO53" s="335">
        <v>47</v>
      </c>
      <c r="AP53" s="336">
        <v>94081</v>
      </c>
      <c r="AQ53" s="337">
        <v>10.5</v>
      </c>
      <c r="AR53" s="338">
        <v>36.5</v>
      </c>
    </row>
    <row r="54" spans="1:44" ht="13.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798341</v>
      </c>
      <c r="AN54" s="342">
        <v>60462</v>
      </c>
      <c r="AO54" s="343">
        <v>129.19999999999999</v>
      </c>
      <c r="AP54" s="344">
        <v>48949</v>
      </c>
      <c r="AQ54" s="345">
        <v>11.5</v>
      </c>
      <c r="AR54" s="346">
        <v>117.7</v>
      </c>
    </row>
    <row r="55" spans="1:44" ht="13.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1148049</v>
      </c>
      <c r="AN55" s="334">
        <v>89874</v>
      </c>
      <c r="AO55" s="335">
        <v>-1.9</v>
      </c>
      <c r="AP55" s="336">
        <v>92632</v>
      </c>
      <c r="AQ55" s="337">
        <v>-1.5</v>
      </c>
      <c r="AR55" s="338">
        <v>-0.4</v>
      </c>
    </row>
    <row r="56" spans="1:44" ht="13.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357117</v>
      </c>
      <c r="AN56" s="342">
        <v>27957</v>
      </c>
      <c r="AO56" s="343">
        <v>-53.8</v>
      </c>
      <c r="AP56" s="344">
        <v>47978</v>
      </c>
      <c r="AQ56" s="345">
        <v>-2</v>
      </c>
      <c r="AR56" s="346">
        <v>-51.8</v>
      </c>
    </row>
    <row r="57" spans="1:44" ht="13.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956024</v>
      </c>
      <c r="AN57" s="334">
        <v>76913</v>
      </c>
      <c r="AO57" s="335">
        <v>-14.4</v>
      </c>
      <c r="AP57" s="336">
        <v>96469</v>
      </c>
      <c r="AQ57" s="337">
        <v>4.0999999999999996</v>
      </c>
      <c r="AR57" s="338">
        <v>-18.5</v>
      </c>
    </row>
    <row r="58" spans="1:44" ht="13.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491012</v>
      </c>
      <c r="AN58" s="342">
        <v>39502</v>
      </c>
      <c r="AO58" s="343">
        <v>41.3</v>
      </c>
      <c r="AP58" s="344">
        <v>49775</v>
      </c>
      <c r="AQ58" s="345">
        <v>3.7</v>
      </c>
      <c r="AR58" s="346">
        <v>37.6</v>
      </c>
    </row>
    <row r="59" spans="1:44" ht="13.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1596790</v>
      </c>
      <c r="AN59" s="334">
        <v>133332</v>
      </c>
      <c r="AO59" s="335">
        <v>73.400000000000006</v>
      </c>
      <c r="AP59" s="336">
        <v>85743</v>
      </c>
      <c r="AQ59" s="337">
        <v>-11.1</v>
      </c>
      <c r="AR59" s="338">
        <v>84.5</v>
      </c>
    </row>
    <row r="60" spans="1:44" ht="13.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780391</v>
      </c>
      <c r="AN60" s="342">
        <v>65163</v>
      </c>
      <c r="AO60" s="343">
        <v>65</v>
      </c>
      <c r="AP60" s="344">
        <v>45231</v>
      </c>
      <c r="AQ60" s="345">
        <v>-9.1</v>
      </c>
      <c r="AR60" s="346">
        <v>74.099999999999994</v>
      </c>
    </row>
    <row r="61" spans="1:44" ht="13.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1152083</v>
      </c>
      <c r="AN61" s="349">
        <v>90813</v>
      </c>
      <c r="AO61" s="350">
        <v>21.4</v>
      </c>
      <c r="AP61" s="351">
        <v>90820</v>
      </c>
      <c r="AQ61" s="352">
        <v>-0.5</v>
      </c>
      <c r="AR61" s="338">
        <v>21.9</v>
      </c>
    </row>
    <row r="62" spans="1:44" ht="13.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557314</v>
      </c>
      <c r="AN62" s="342">
        <v>43893</v>
      </c>
      <c r="AO62" s="343">
        <v>29.7</v>
      </c>
      <c r="AP62" s="344">
        <v>47169</v>
      </c>
      <c r="AQ62" s="345">
        <v>0.1</v>
      </c>
      <c r="AR62" s="346">
        <v>29.6</v>
      </c>
    </row>
    <row r="63" spans="1:44" ht="13.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2" hidden="1">
      <c r="AK70" s="262"/>
      <c r="AL70" s="262"/>
      <c r="AM70" s="262"/>
      <c r="AN70" s="262"/>
      <c r="AO70" s="262"/>
      <c r="AP70" s="262"/>
      <c r="AQ70" s="262"/>
      <c r="AR70" s="262"/>
    </row>
    <row r="71" spans="1:46" ht="13.2" hidden="1">
      <c r="AK71" s="262"/>
      <c r="AL71" s="262"/>
      <c r="AM71" s="262"/>
      <c r="AN71" s="262"/>
      <c r="AO71" s="262"/>
      <c r="AP71" s="262"/>
      <c r="AQ71" s="262"/>
      <c r="AR71" s="262"/>
    </row>
    <row r="72" spans="1:46" ht="13.2" hidden="1">
      <c r="AK72" s="262"/>
      <c r="AL72" s="262"/>
      <c r="AM72" s="262"/>
      <c r="AN72" s="262"/>
      <c r="AO72" s="262"/>
      <c r="AP72" s="262"/>
      <c r="AQ72" s="262"/>
      <c r="AR72" s="262"/>
    </row>
    <row r="73" spans="1:46" ht="13.2" hidden="1">
      <c r="AK73" s="262"/>
      <c r="AL73" s="262"/>
      <c r="AM73" s="262"/>
      <c r="AN73" s="262"/>
      <c r="AO73" s="262"/>
      <c r="AP73" s="262"/>
      <c r="AQ73" s="262"/>
      <c r="AR73" s="262"/>
    </row>
  </sheetData>
  <sheetProtection algorithmName="SHA-512" hashValue="8ItUKQm99MNJy9Sowxwn51TFNHkrYRcwQ6EUfrKUFHvYIjqWNF2dzc4BGaZv+j18QodygKqta04oJJLb5+hI2g==" saltValue="NrVvvr8itX5v46IYlFMB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70" zoomScaleNormal="70" zoomScaleSheetLayoutView="55" workbookViewId="0"/>
  </sheetViews>
  <sheetFormatPr defaultColWidth="0" defaultRowHeight="13.5" customHeight="1" zeroHeight="1"/>
  <cols>
    <col min="1" max="125" width="2.441406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c r="B2" s="259"/>
      <c r="DG2" s="259"/>
    </row>
    <row r="3" spans="2:125" ht="13.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row r="5" spans="2:125" ht="13.2"/>
    <row r="6" spans="2:125" ht="13.2"/>
    <row r="7" spans="2:125" ht="13.2"/>
    <row r="8" spans="2:125" ht="13.2"/>
    <row r="9" spans="2:125" ht="13.2">
      <c r="DU9" s="259"/>
    </row>
    <row r="10" spans="2:125" ht="13.2"/>
    <row r="11" spans="2:125" ht="13.2"/>
    <row r="12" spans="2:125" ht="13.2"/>
    <row r="13" spans="2:125" ht="13.2"/>
    <row r="14" spans="2:125" ht="13.2"/>
    <row r="15" spans="2:125" ht="13.2"/>
    <row r="16" spans="2:125" ht="13.2"/>
    <row r="17" spans="125:125" ht="13.2">
      <c r="DU17" s="259"/>
    </row>
    <row r="18" spans="125:125" ht="13.2"/>
    <row r="19" spans="125:125" ht="13.2"/>
    <row r="20" spans="125:125" ht="13.2">
      <c r="DU20" s="259"/>
    </row>
    <row r="21" spans="125:125" ht="13.2">
      <c r="DU21" s="259"/>
    </row>
    <row r="22" spans="125:125" ht="13.2"/>
    <row r="23" spans="125:125" ht="13.2"/>
    <row r="24" spans="125:125" ht="13.2"/>
    <row r="25" spans="125:125" ht="13.2"/>
    <row r="26" spans="125:125" ht="13.2"/>
    <row r="27" spans="125:125" ht="13.2"/>
    <row r="28" spans="125:125" ht="13.2">
      <c r="DU28" s="259"/>
    </row>
    <row r="29" spans="125:125" ht="13.2"/>
    <row r="30" spans="125:125" ht="13.2"/>
    <row r="31" spans="125:125" ht="13.2"/>
    <row r="32" spans="125:125" ht="13.2"/>
    <row r="33" spans="2:125" ht="13.2">
      <c r="B33" s="259"/>
      <c r="G33" s="259"/>
      <c r="I33" s="259"/>
    </row>
    <row r="34" spans="2:125" ht="13.2">
      <c r="C34" s="259"/>
      <c r="P34" s="259"/>
      <c r="DE34" s="259"/>
      <c r="DH34" s="259"/>
    </row>
    <row r="35" spans="2:125" ht="13.2">
      <c r="D35" s="259"/>
      <c r="E35" s="259"/>
      <c r="DG35" s="259"/>
      <c r="DJ35" s="259"/>
      <c r="DP35" s="259"/>
      <c r="DQ35" s="259"/>
      <c r="DR35" s="259"/>
      <c r="DS35" s="259"/>
      <c r="DT35" s="259"/>
      <c r="DU35" s="259"/>
    </row>
    <row r="36" spans="2:125" ht="13.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c r="DU37" s="259"/>
    </row>
    <row r="38" spans="2:125" ht="13.2">
      <c r="DT38" s="259"/>
      <c r="DU38" s="259"/>
    </row>
    <row r="39" spans="2:125" ht="13.2"/>
    <row r="40" spans="2:125" ht="13.2">
      <c r="DH40" s="259"/>
    </row>
    <row r="41" spans="2:125" ht="13.2">
      <c r="DE41" s="259"/>
    </row>
    <row r="42" spans="2:125" ht="13.2">
      <c r="DG42" s="259"/>
      <c r="DJ42" s="259"/>
    </row>
    <row r="43" spans="2:125" ht="13.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c r="DU44" s="259"/>
    </row>
    <row r="45" spans="2:125" ht="13.2"/>
    <row r="46" spans="2:125" ht="13.2"/>
    <row r="47" spans="2:125" ht="13.2"/>
    <row r="48" spans="2:125" ht="13.2">
      <c r="DT48" s="259"/>
      <c r="DU48" s="259"/>
    </row>
    <row r="49" spans="120:125" ht="13.2">
      <c r="DU49" s="259"/>
    </row>
    <row r="50" spans="120:125" ht="13.2">
      <c r="DU50" s="259"/>
    </row>
    <row r="51" spans="120:125" ht="13.2">
      <c r="DP51" s="259"/>
      <c r="DQ51" s="259"/>
      <c r="DR51" s="259"/>
      <c r="DS51" s="259"/>
      <c r="DT51" s="259"/>
      <c r="DU51" s="259"/>
    </row>
    <row r="52" spans="120:125" ht="13.2"/>
    <row r="53" spans="120:125" ht="13.2"/>
    <row r="54" spans="120:125" ht="13.2">
      <c r="DU54" s="259"/>
    </row>
    <row r="55" spans="120:125" ht="13.2"/>
    <row r="56" spans="120:125" ht="13.2"/>
    <row r="57" spans="120:125" ht="13.2"/>
    <row r="58" spans="120:125" ht="13.2">
      <c r="DU58" s="259"/>
    </row>
    <row r="59" spans="120:125" ht="13.2"/>
    <row r="60" spans="120:125" ht="13.2"/>
    <row r="61" spans="120:125" ht="13.2"/>
    <row r="62" spans="120:125" ht="13.2"/>
    <row r="63" spans="120:125" ht="13.2">
      <c r="DU63" s="259"/>
    </row>
    <row r="64" spans="120:125" ht="13.2">
      <c r="DT64" s="259"/>
      <c r="DU64" s="259"/>
    </row>
    <row r="65" spans="123:125" ht="13.2"/>
    <row r="66" spans="123:125" ht="13.2"/>
    <row r="67" spans="123:125" ht="13.2"/>
    <row r="68" spans="123:125" ht="13.2"/>
    <row r="69" spans="123:125" ht="13.2">
      <c r="DS69" s="259"/>
      <c r="DT69" s="259"/>
      <c r="DU69" s="259"/>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9"/>
    </row>
    <row r="83" spans="116:125" ht="13.2">
      <c r="DM83" s="259"/>
      <c r="DN83" s="259"/>
      <c r="DO83" s="259"/>
      <c r="DP83" s="259"/>
      <c r="DQ83" s="259"/>
      <c r="DR83" s="259"/>
      <c r="DS83" s="259"/>
      <c r="DT83" s="259"/>
      <c r="DU83" s="259"/>
    </row>
    <row r="84" spans="116:125" ht="13.2"/>
    <row r="85" spans="116:125" ht="13.2"/>
    <row r="86" spans="116:125" ht="13.2"/>
    <row r="87" spans="116:125" ht="13.2"/>
    <row r="88" spans="116:125" ht="13.2">
      <c r="DU88" s="259"/>
    </row>
    <row r="89" spans="116:125" ht="13.2"/>
    <row r="90" spans="116:125" ht="13.2"/>
    <row r="91" spans="116:125" ht="13.2"/>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551</v>
      </c>
    </row>
    <row r="120" spans="125:125" ht="13.5" hidden="1" customHeight="1"/>
    <row r="121" spans="125:125" ht="13.5" hidden="1" customHeight="1">
      <c r="DU121" s="259"/>
    </row>
  </sheetData>
  <sheetProtection algorithmName="SHA-512" hashValue="NJmFXTHh8uszZrYUbB0S9DuHOMTJ7+Pf+hOvfn8cLGPihJuYV8RTlwrpw4sMiyMnCCftzLhB4edtt6AsxpW5IQ==" saltValue="QGWR5m0Xkcm9rBOEMgTP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441406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c r="B2" s="259"/>
      <c r="T2" s="259"/>
    </row>
    <row r="3" spans="1:125" ht="13.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9"/>
      <c r="G33" s="259"/>
      <c r="I33" s="259"/>
    </row>
    <row r="34" spans="2:125" ht="13.2">
      <c r="C34" s="259"/>
      <c r="P34" s="259"/>
      <c r="R34" s="259"/>
      <c r="U34" s="259"/>
    </row>
    <row r="35" spans="2:125" ht="13.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c r="F36" s="259"/>
      <c r="H36" s="259"/>
      <c r="J36" s="259"/>
      <c r="K36" s="259"/>
      <c r="L36" s="259"/>
      <c r="M36" s="259"/>
      <c r="N36" s="259"/>
      <c r="O36" s="259"/>
      <c r="Q36" s="259"/>
      <c r="S36" s="259"/>
      <c r="V36" s="259"/>
    </row>
    <row r="37" spans="2:125" ht="13.2"/>
    <row r="38" spans="2:125" ht="13.2"/>
    <row r="39" spans="2:125" ht="13.2"/>
    <row r="40" spans="2:125" ht="13.2">
      <c r="U40" s="259"/>
    </row>
    <row r="41" spans="2:125" ht="13.2">
      <c r="R41" s="259"/>
    </row>
    <row r="42" spans="2:125" ht="13.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c r="Q43" s="259"/>
      <c r="S43" s="259"/>
      <c r="V43" s="259"/>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552</v>
      </c>
    </row>
  </sheetData>
  <sheetProtection algorithmName="SHA-512" hashValue="Ls8uillubhDMXwnaR1Si5FV4d/NyXnF2LCICwBNOEGNnUvP8MI/VQqD7lTRwMY5R2p91KAUCkImv2EOUZ0YSYQ==" saltValue="/d8/UTy20cr+wxiInQ9I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39" t="s">
        <v>3</v>
      </c>
      <c r="D47" s="1139"/>
      <c r="E47" s="1140"/>
      <c r="F47" s="11">
        <v>7</v>
      </c>
      <c r="G47" s="12">
        <v>8.01</v>
      </c>
      <c r="H47" s="12">
        <v>7.98</v>
      </c>
      <c r="I47" s="12">
        <v>11.48</v>
      </c>
      <c r="J47" s="13">
        <v>12.82</v>
      </c>
    </row>
    <row r="48" spans="2:10" ht="57.75" customHeight="1">
      <c r="B48" s="14"/>
      <c r="C48" s="1141" t="s">
        <v>4</v>
      </c>
      <c r="D48" s="1141"/>
      <c r="E48" s="1142"/>
      <c r="F48" s="15">
        <v>1.4</v>
      </c>
      <c r="G48" s="16">
        <v>4.21</v>
      </c>
      <c r="H48" s="16">
        <v>1.77</v>
      </c>
      <c r="I48" s="16">
        <v>5.01</v>
      </c>
      <c r="J48" s="17">
        <v>3.62</v>
      </c>
    </row>
    <row r="49" spans="2:10" ht="57.75" customHeight="1" thickBot="1">
      <c r="B49" s="18"/>
      <c r="C49" s="1143" t="s">
        <v>5</v>
      </c>
      <c r="D49" s="1143"/>
      <c r="E49" s="1144"/>
      <c r="F49" s="19">
        <v>0.9</v>
      </c>
      <c r="G49" s="20">
        <v>3.78</v>
      </c>
      <c r="H49" s="20" t="s">
        <v>558</v>
      </c>
      <c r="I49" s="20">
        <v>7.34</v>
      </c>
      <c r="J49" s="21" t="s">
        <v>559</v>
      </c>
    </row>
    <row r="50" spans="2:10" ht="13.2"/>
  </sheetData>
  <sheetProtection algorithmName="SHA-512" hashValue="HJfN07SEOuVSEjJLWSZZwvqGHgbRW1XC7WORcsMqUGqEhGpENa0nw1wVhGm8K2Gdb6Jorpwa49P60el0w5pGuQ==" saltValue="UVrN9ZmFOGlVe/9dW12S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ASHIBETSU</cp:lastModifiedBy>
  <cp:lastPrinted>2024-03-21T07:03:56Z</cp:lastPrinted>
  <dcterms:created xsi:type="dcterms:W3CDTF">2024-03-14T00:34:41Z</dcterms:created>
  <dcterms:modified xsi:type="dcterms:W3CDTF">2024-03-22T06:18:32Z</dcterms:modified>
  <cp:category/>
</cp:coreProperties>
</file>