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事務引継関係ファイル\財政状況資料集\【財政状況資料集】_012165_芦別市_2018\２回目【財政状況資料集】_012165_芦別市_2018\"/>
    </mc:Choice>
  </mc:AlternateContent>
  <bookViews>
    <workbookView xWindow="0" yWindow="0" windowWidth="20490" windowHeight="75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<sst xmlns="http://schemas.openxmlformats.org/spreadsheetml/2006/main" count="1055" uniqueCount="612">
  <si>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</si>
  <si>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</si>
  <si>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</si>
  <si>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</si>
  <si>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</si>
  <si>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</si>
  <si>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</si>
  <si>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</si>
  <si>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</si>
  <si>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</si>
  <si>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</si>
  <si>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</si>
  <si>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</si>
  <si>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</si>
  <si>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</si>
  <si>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</si>
  <si>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</si>
  <si>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</si>
  <si>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</si>
  <si>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</si>
  <si>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</si>
  <si>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</si>
  <si>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</si>
  <si>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</si>
  <si>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</si>
  <si>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</si>
  <si>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</si>
  <si>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</si>
  <si>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</si>
  <si>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</si>
  <si>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</si>
  <si>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</si>
  <si>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</si>
  <si>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</si>
  <si>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</si>
  <si>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</si>
  <si>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</si>
  <si>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</si>
  <si>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</si>
  <si>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</si>
  <si>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</si>
  <si>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</si>
  <si>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</si>
  <si>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</si>
  <si>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</si>
  <si>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</si>
  <si>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</si>
  <si>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</si>
  <si>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</si>
  <si>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</si>
  <si>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</si>
  <si>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</si>
  <si>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</si>
  <si>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</si>
  <si>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</si>
  <si>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</si>
  <si>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</si>
  <si>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</si>
  <si>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</si>
  <si>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</si>
  <si>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</si>
  <si>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</si>
  <si>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</si>
  <si>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</si>
  <si>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</si>
  <si>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</si>
  <si>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</si>
  <si>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</si>
  <si>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</si>
  <si>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</si>
  <si>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</si>
  <si>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</si>
  <si>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</si>
  <si>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</si>
  <si>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</si>
  <si>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</si>
  <si>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</si>
  <si>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</si>
  <si>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</si>
  <si>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</si>
  <si>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</si>
  <si>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</si>
  <si>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</si>
  <si>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</si>
  <si>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</si>
  <si>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</si>
  <si>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</si>
  <si>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</si>
  <si>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</si>
  <si>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</si>
  <si>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</si>
  <si>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</si>
  <si>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</si>
  <si>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</si>
  <si>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</si>
  <si>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</si>
  <si>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</si>
  <si>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</si>
  <si>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芦別市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</si>
  <si>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</si>
  <si>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</si>
  <si>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</si>
  <si>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</si>
  <si>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</si>
  <si>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</si>
  <si>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</si>
  <si>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</si>
  <si>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</si>
  <si>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</si>
  <si>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</si>
  <si>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</si>
  <si>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</si>
  <si>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</si>
  <si>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</si>
  <si>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</si>
  <si>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</si>
  <si>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</si>
  <si>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</si>
  <si>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</si>
  <si>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</si>
  <si>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</si>
  <si>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</si>
  <si>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</si>
  <si>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</si>
  <si>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-11.7</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</si>
  <si>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</si>
  <si>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</si>
  <si>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</si>
  <si>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</si>
  <si>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</si>
  <si>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</si>
  <si>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</si>
  <si>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</si>
  <si>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</si>
  <si>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</si>
  <si>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</si>
  <si>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</si>
  <si>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</si>
  <si>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</si>
  <si>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</si>
  <si>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</si>
  <si>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</si>
  <si>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</si>
  <si>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</si>
  <si>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</si>
  <si>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</si>
  <si>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</si>
  <si>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</si>
  <si>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</si>
  <si>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</si>
  <si>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24"/>
  </si>
  <si>
    <t>市立芦別病院事業会計</t>
    <phoneticPr fontId="5"/>
  </si>
  <si>
    <t>うち日本人(％)</t>
    <phoneticPr fontId="5"/>
  </si>
  <si>
    <t>-2.7</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</si>
  <si>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</si>
  <si>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</si>
  <si>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</si>
  <si>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</si>
  <si>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</si>
  <si>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</si>
  <si>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</si>
  <si>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</si>
  <si>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</si>
  <si>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</si>
  <si>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</si>
  <si>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</si>
  <si>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</si>
  <si>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</si>
  <si>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</si>
  <si>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</si>
  <si>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</si>
  <si>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</si>
  <si>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</si>
  <si>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</si>
  <si>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</si>
  <si>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</si>
  <si>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</si>
  <si>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</si>
  <si>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</si>
  <si>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</si>
  <si>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</si>
  <si>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</si>
  <si>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</si>
  <si>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</si>
  <si>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</si>
  <si>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</si>
  <si>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</si>
  <si>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</si>
  <si>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</si>
  <si>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</si>
  <si>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</si>
  <si>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</si>
  <si>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</si>
  <si>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</si>
  <si>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</si>
  <si>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</si>
  <si>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</si>
  <si>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</si>
  <si>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</si>
  <si>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</si>
  <si>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</si>
  <si>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</si>
  <si>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</si>
  <si>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</si>
  <si>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</si>
  <si>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</si>
  <si>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</si>
  <si>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</si>
  <si>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</si>
  <si>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</si>
  <si>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</si>
  <si>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</si>
  <si>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</si>
  <si>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北海道芦別市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</si>
  <si>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</si>
  <si>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</si>
  <si>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</si>
  <si>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</si>
  <si>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</si>
  <si>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</si>
  <si>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</si>
  <si>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</si>
  <si>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</si>
  <si>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</si>
  <si>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</si>
  <si>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</si>
  <si>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</si>
  <si>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</si>
  <si>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</si>
  <si>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</si>
  <si>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</si>
  <si>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</si>
  <si>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</si>
  <si>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</si>
  <si>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</si>
  <si>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</si>
  <si>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</si>
  <si>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</si>
  <si>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</si>
  <si>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</si>
  <si>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</si>
  <si>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</si>
  <si>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</si>
  <si>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</si>
  <si>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</si>
  <si>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</si>
  <si>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</si>
  <si>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</si>
  <si>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</si>
  <si>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</si>
  <si>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</si>
  <si>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</si>
  <si>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</si>
  <si>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</si>
  <si>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</si>
  <si>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</si>
  <si>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</si>
  <si>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</si>
  <si>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</si>
  <si>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</si>
  <si>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</si>
  <si>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</si>
  <si>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</si>
  <si>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</si>
  <si>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</si>
  <si>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</si>
  <si>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</si>
  <si>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</si>
  <si>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</si>
  <si>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</si>
  <si>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</si>
  <si>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</si>
  <si>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</si>
  <si>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</si>
  <si>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</si>
  <si>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</si>
  <si>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</si>
  <si>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</si>
  <si>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</si>
  <si>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</si>
  <si>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</si>
  <si>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</si>
  <si>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</si>
  <si>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</si>
  <si>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</si>
  <si>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</si>
  <si>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</si>
  <si>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</si>
  <si>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</si>
  <si>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</si>
  <si>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</si>
  <si>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</si>
  <si>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</si>
  <si>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</si>
  <si>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</si>
  <si>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</si>
  <si>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</si>
  <si>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</si>
  <si>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</si>
  <si>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</si>
  <si>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t>
    <phoneticPr fontId="5"/>
  </si>
  <si>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</si>
  <si>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</si>
  <si>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</si>
  <si>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</si>
  <si>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</si>
  <si>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</si>
  <si>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</si>
  <si>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</si>
  <si>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</si>
  <si>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</si>
  <si>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</si>
  <si>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</si>
  <si>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</si>
  <si>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</si>
  <si>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</si>
  <si>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</si>
  <si>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</si>
  <si>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</si>
  <si>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</si>
  <si>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</si>
  <si>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</si>
  <si>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</si>
  <si>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</si>
  <si>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</si>
  <si>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</si>
  <si>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</si>
  <si>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</si>
  <si>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</si>
  <si>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</si>
  <si>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</si>
  <si>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</si>
  <si>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</si>
  <si>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</si>
  <si>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</si>
  <si>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</si>
  <si>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</si>
  <si>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</si>
  <si>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</si>
  <si>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</si>
  <si>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</si>
  <si>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</si>
  <si>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</si>
  <si>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</si>
  <si>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</si>
  <si>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</si>
  <si>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</si>
  <si>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</si>
  <si>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</si>
  <si>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</si>
  <si>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</si>
  <si>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</si>
  <si>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</si>
  <si>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</si>
  <si>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</si>
  <si>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</si>
  <si>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</si>
  <si>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</si>
  <si>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</si>
  <si>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</si>
  <si>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</si>
  <si>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</si>
  <si>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</si>
  <si>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北海道芦別市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</si>
  <si>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</si>
  <si>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</si>
  <si>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</si>
  <si>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</si>
  <si>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</si>
  <si>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</si>
  <si>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</si>
  <si>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</si>
  <si>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</si>
  <si>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</si>
  <si>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</si>
  <si>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</si>
  <si>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</si>
  <si>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</si>
  <si>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</si>
  <si>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</si>
  <si>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</si>
  <si>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</si>
  <si>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</si>
  <si>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</si>
  <si>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奨学資金特別会計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</si>
  <si>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</si>
  <si>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</si>
  <si>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</si>
  <si>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</si>
  <si>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</si>
  <si>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</si>
  <si>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</si>
  <si>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</si>
  <si>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</si>
  <si>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</si>
  <si>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</si>
  <si>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</si>
  <si>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</si>
  <si>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</si>
  <si>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</si>
  <si>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</si>
  <si>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後期高齢者医療特別会計</t>
    <phoneticPr fontId="5"/>
  </si>
  <si>
    <t>介護サービス事業特別会計</t>
    <phoneticPr fontId="5"/>
  </si>
  <si>
    <t>-</t>
    <phoneticPr fontId="5"/>
  </si>
  <si>
    <t>水道事業会計</t>
    <phoneticPr fontId="5"/>
  </si>
  <si>
    <t>法適用企業</t>
    <phoneticPr fontId="5"/>
  </si>
  <si>
    <t>市立芦別病院事業会計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</si>
  <si>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</si>
  <si>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</si>
  <si>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</si>
  <si>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</si>
  <si>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</si>
  <si>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</si>
  <si>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</si>
  <si>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</si>
  <si>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</si>
  <si>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</si>
  <si>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</si>
  <si>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</si>
  <si>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</si>
  <si>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</si>
  <si>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</si>
  <si>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</si>
  <si>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</si>
  <si>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</si>
  <si>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</si>
  <si>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</si>
  <si>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</si>
  <si>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</si>
  <si>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</si>
  <si>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</si>
  <si>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</si>
  <si>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</si>
  <si>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</si>
  <si>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</si>
  <si>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</si>
  <si>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</si>
  <si>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</si>
  <si>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</si>
  <si>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</si>
  <si>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</si>
  <si>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</si>
  <si>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</si>
  <si>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</si>
  <si>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</si>
  <si>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</si>
  <si>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</si>
  <si>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</si>
  <si>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</si>
  <si>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</si>
  <si>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</si>
  <si>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</si>
  <si>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</si>
  <si>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</si>
  <si>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</si>
  <si>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</si>
  <si>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</si>
  <si>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</si>
  <si>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</si>
  <si>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</si>
  <si>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</si>
  <si>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</si>
  <si>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</si>
  <si>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</si>
  <si>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</si>
  <si>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</si>
  <si>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</si>
  <si>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</si>
  <si>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</si>
  <si>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</si>
  <si>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</si>
  <si>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</si>
  <si>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</si>
  <si>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</si>
  <si>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</si>
  <si>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</si>
  <si>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</si>
  <si>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</si>
  <si>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</si>
  <si>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市立芦別病院事業会計</t>
    <phoneticPr fontId="5"/>
  </si>
  <si>
    <t>-</t>
    <phoneticPr fontId="5"/>
  </si>
  <si>
    <t>(Ｆ)</t>
    <phoneticPr fontId="5"/>
  </si>
  <si>
    <t>介護サービス事業特別会計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</si>
  <si>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</si>
  <si>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</si>
  <si>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</si>
  <si>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</si>
  <si>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</si>
  <si>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t>
    <phoneticPr fontId="5"/>
  </si>
  <si>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</si>
  <si>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</si>
  <si>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</si>
  <si>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</si>
  <si>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</si>
  <si>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</si>
  <si>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</si>
  <si>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</si>
  <si>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</si>
  <si>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</si>
  <si>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</si>
  <si>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</si>
  <si>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</si>
  <si>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</si>
  <si>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</si>
  <si>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</si>
  <si>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</si>
  <si>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</si>
  <si>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</si>
  <si>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</si>
  <si>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</si>
  <si>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</si>
  <si>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</si>
  <si>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</si>
  <si>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</si>
  <si>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</si>
  <si>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</si>
  <si>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</si>
  <si>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</si>
  <si>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</si>
  <si>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</si>
  <si>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</si>
  <si>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</si>
  <si>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</si>
  <si>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</si>
  <si>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</si>
  <si>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</si>
  <si>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</si>
  <si>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</si>
  <si>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</si>
  <si>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</si>
  <si>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</si>
  <si>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</si>
  <si>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</si>
  <si>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</si>
  <si>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</si>
  <si>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</si>
  <si>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</si>
  <si>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</si>
  <si>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</si>
  <si>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</si>
  <si>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</si>
  <si>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</si>
  <si>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</si>
  <si>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</si>
  <si>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</si>
  <si>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</si>
  <si>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</si>
  <si>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</si>
  <si>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</si>
  <si>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</si>
  <si>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</si>
  <si>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</si>
  <si>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</si>
  <si>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</si>
  <si>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</si>
  <si>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</si>
  <si>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</si>
  <si>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</si>
  <si>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</si>
  <si>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</si>
  <si>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</si>
  <si>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</si>
  <si>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</si>
  <si>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</si>
  <si>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</si>
  <si>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</si>
  <si>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</si>
  <si>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</si>
  <si>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0.36</t>
  </si>
  <si>
    <t>▲ 7.98</t>
  </si>
  <si>
    <t>▲ 1.03</t>
  </si>
  <si>
    <t>市立芦別病院事業会計</t>
  </si>
  <si>
    <t>▲ 2.99</t>
  </si>
  <si>
    <t>▲ 3.27</t>
  </si>
  <si>
    <t>▲ 2.35</t>
  </si>
  <si>
    <t>水道事業会計</t>
  </si>
  <si>
    <t>一般会計</t>
  </si>
  <si>
    <t>介護保険事業特別会計</t>
  </si>
  <si>
    <t>国民健康保険特別会計</t>
  </si>
  <si>
    <t>▲ 0.94</t>
  </si>
  <si>
    <t>奨学資金特別会計</t>
  </si>
  <si>
    <t>後期高齢者医療特別会計</t>
  </si>
  <si>
    <t>介護サービス事業特別会計</t>
  </si>
  <si>
    <t>その他会計（赤字）</t>
  </si>
  <si>
    <t>その他会計（黒字）</t>
  </si>
  <si>
    <t>H25末</t>
    <phoneticPr fontId="5"/>
  </si>
  <si>
    <t>H26末</t>
    <phoneticPr fontId="5"/>
  </si>
  <si>
    <t>H27末</t>
    <phoneticPr fontId="5"/>
  </si>
  <si>
    <t>H28末</t>
    <phoneticPr fontId="5"/>
  </si>
  <si>
    <t>H29末</t>
    <phoneticPr fontId="5"/>
  </si>
  <si>
    <t>中空知衛生施設組合</t>
    <rPh sb="0" eb="1">
      <t>ナカ</t>
    </rPh>
    <rPh sb="1" eb="3">
      <t>ソラチ</t>
    </rPh>
    <rPh sb="3" eb="5">
      <t>エイセイ</t>
    </rPh>
    <rPh sb="5" eb="7">
      <t>シセツ</t>
    </rPh>
    <rPh sb="7" eb="9">
      <t>クミアイ</t>
    </rPh>
    <phoneticPr fontId="2"/>
  </si>
  <si>
    <t>滝川地区広域消防事務組合</t>
    <rPh sb="0" eb="2">
      <t>タキカワ</t>
    </rPh>
    <rPh sb="2" eb="4">
      <t>チク</t>
    </rPh>
    <rPh sb="4" eb="6">
      <t>コウイキ</t>
    </rPh>
    <rPh sb="6" eb="8">
      <t>ショウボウ</t>
    </rPh>
    <rPh sb="8" eb="10">
      <t>ジム</t>
    </rPh>
    <rPh sb="10" eb="12">
      <t>クミアイ</t>
    </rPh>
    <phoneticPr fontId="2"/>
  </si>
  <si>
    <t>地域振興基金</t>
    <rPh sb="0" eb="2">
      <t>チイキ</t>
    </rPh>
    <rPh sb="2" eb="4">
      <t>シンコウ</t>
    </rPh>
    <rPh sb="4" eb="6">
      <t>キキン</t>
    </rPh>
    <phoneticPr fontId="2"/>
  </si>
  <si>
    <t>福祉基金</t>
    <rPh sb="0" eb="2">
      <t>フクシ</t>
    </rPh>
    <rPh sb="2" eb="4">
      <t>キキン</t>
    </rPh>
    <phoneticPr fontId="2"/>
  </si>
  <si>
    <t>産業振興基金</t>
    <rPh sb="0" eb="2">
      <t>サンギョウ</t>
    </rPh>
    <rPh sb="2" eb="4">
      <t>シンコウ</t>
    </rPh>
    <rPh sb="4" eb="6">
      <t>キキン</t>
    </rPh>
    <phoneticPr fontId="2"/>
  </si>
  <si>
    <t>奨学資金</t>
    <rPh sb="0" eb="2">
      <t>ショウガク</t>
    </rPh>
    <rPh sb="2" eb="4">
      <t>シキン</t>
    </rPh>
    <phoneticPr fontId="2"/>
  </si>
  <si>
    <t>生涯学習・スポーツ振興基金</t>
    <rPh sb="0" eb="2">
      <t>ショウガイ</t>
    </rPh>
    <rPh sb="2" eb="4">
      <t>ガクシュウ</t>
    </rPh>
    <rPh sb="9" eb="11">
      <t>シンコウ</t>
    </rPh>
    <rPh sb="11" eb="13">
      <t>キキン</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</si>
  <si>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</si>
  <si>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</si>
  <si>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</si>
  <si>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</si>
  <si>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</si>
  <si>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</si>
  <si>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及び有形固定資産減価償却率いずれも類似団体と比較して高い水準にある。特に、将来負担比率については、類似団体よりも高い水準が続いていることから、事務事業の縮小・廃止・統合・重点化など徹底した見直しにより、将来にわたって安定した財政運営を図っていくことが重要で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</si>
  <si>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</si>
  <si>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</si>
  <si>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</si>
  <si>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</si>
  <si>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</si>
  <si>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</si>
  <si>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類似団体と比較して高い水準にあるが、実質公債費比率は減少が続いており、類似団体よりも低い水準となっている。将来負担比率については、類似団体と比較して高い水準であり、今後も投資的経費等の財源確保のため起債発行額・起債残高が増加する見込みであることから、起債発行の際には事業の必要性や緊急性を検討するとともに、交付税措置のある有利な起債を活用するなど、これまで以上に財政の健全化に努める必要がある。実質公債費比率については、元利償還金の減少等により平成２６年度以降は減少が続いてい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</si>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</sst>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85459</c:v>
                </c:pt>
                <c:pt idx="2">
                  <c:v>83280</c:v>
                </c:pt>
                <c:pt idx="3">
                  <c:v>88968</c:v>
                </c:pt>
                <c:pt idx="4">
                  <c:v>85173</c:v>
                </c:pt>
              </c:numCache>
            </c:numRef>
          </c:val>
          <c:smooth val="0"/>
          <c:extLst>
            <c:ext xmlns:c16="http://schemas.microsoft.com/office/drawing/2014/chart" uri="{C3380CC4-5D6E-409C-BE32-E72D297353CC}">
              <c16:uniqueId val="{00000000-1EB8-4250-8CB5-E1643378BF7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59135</c:v>
                </c:pt>
                <c:pt idx="1">
                  <c:v>120869</c:v>
                </c:pt>
                <c:pt idx="2">
                  <c:v>48172</c:v>
                </c:pt>
                <c:pt idx="3">
                  <c:v>60564</c:v>
                </c:pt>
                <c:pt idx="4">
                  <c:v>62330</c:v>
                </c:pt>
              </c:numCache>
            </c:numRef>
          </c:val>
          <c:smooth val="0"/>
          <c:extLst>
            <c:ext xmlns:c16="http://schemas.microsoft.com/office/drawing/2014/chart" uri="{C3380CC4-5D6E-409C-BE32-E72D297353CC}">
              <c16:uniqueId val="{00000001-1EB8-4250-8CB5-E1643378BF7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0.44</c:v>
                </c:pt>
                <c:pt idx="1">
                  <c:v>2.59</c:v>
                </c:pt>
                <c:pt idx="2">
                  <c:v>0.08</c:v>
                </c:pt>
                <c:pt idx="3">
                  <c:v>0.5</c:v>
                </c:pt>
                <c:pt idx="4">
                  <c:v>1.4</c:v>
                </c:pt>
              </c:numCache>
            </c:numRef>
          </c:val>
          <c:extLst>
            <c:ext xmlns:c16="http://schemas.microsoft.com/office/drawing/2014/chart" uri="{C3380CC4-5D6E-409C-BE32-E72D297353CC}">
              <c16:uniqueId val="{00000000-53E9-41AB-8F92-55337C1C9A9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0</c:v>
                </c:pt>
                <c:pt idx="1">
                  <c:v>13.24</c:v>
                </c:pt>
                <c:pt idx="2">
                  <c:v>8.1199999999999992</c:v>
                </c:pt>
                <c:pt idx="3">
                  <c:v>6.89</c:v>
                </c:pt>
                <c:pt idx="4">
                  <c:v>7</c:v>
                </c:pt>
              </c:numCache>
            </c:numRef>
          </c:val>
          <c:extLst>
            <c:ext xmlns:c16="http://schemas.microsoft.com/office/drawing/2014/chart" uri="{C3380CC4-5D6E-409C-BE32-E72D297353CC}">
              <c16:uniqueId val="{00000001-53E9-41AB-8F92-55337C1C9A9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-0.36</c:v>
                </c:pt>
                <c:pt idx="1">
                  <c:v>15.47</c:v>
                </c:pt>
                <c:pt idx="2">
                  <c:v>-7.98</c:v>
                </c:pt>
                <c:pt idx="3">
                  <c:v>-1.03</c:v>
                </c:pt>
                <c:pt idx="4">
                  <c:v>0.9</c:v>
                </c:pt>
              </c:numCache>
            </c:numRef>
          </c:val>
          <c:smooth val="0"/>
          <c:extLst>
            <c:ext xmlns:c16="http://schemas.microsoft.com/office/drawing/2014/chart" uri="{C3380CC4-5D6E-409C-BE32-E72D297353CC}">
              <c16:uniqueId val="{00000002-53E9-41AB-8F92-55337C1C9A9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D6B0-40BD-AD63-52430A016DD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6B0-40BD-AD63-52430A016DD9}"/>
            </c:ext>
          </c:extLst>
        </c:ser>
        <c:ser>
          <c:idx val="2"/>
          <c:order val="2"/>
          <c:tx>
            <c:strRef>
              <c:f>データシート!$A$29</c:f>
              <c:strCache>
                <c:ptCount val="1"/>
                <c:pt idx="0">
                  <c:v>介護サービス事業特別会計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0.01</c:v>
                </c:pt>
                <c:pt idx="2">
                  <c:v>#N/A</c:v>
                </c:pt>
                <c:pt idx="3">
                  <c:v>0.02</c:v>
                </c:pt>
                <c:pt idx="4">
                  <c:v>#N/A</c:v>
                </c:pt>
                <c:pt idx="5">
                  <c:v>0</c:v>
                </c:pt>
                <c:pt idx="6">
                  <c:v>#N/A</c:v>
                </c:pt>
                <c:pt idx="7">
                  <c:v>0</c:v>
                </c:pt>
                <c:pt idx="8">
                  <c:v>#N/A</c:v>
                </c:pt>
                <c:pt idx="9">
                  <c:v>0</c:v>
                </c:pt>
              </c:numCache>
            </c:numRef>
          </c:val>
          <c:extLst>
            <c:ext xmlns:c16="http://schemas.microsoft.com/office/drawing/2014/chart" uri="{C3380CC4-5D6E-409C-BE32-E72D297353CC}">
              <c16:uniqueId val="{00000002-D6B0-40BD-AD63-52430A016DD9}"/>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D6B0-40BD-AD63-52430A016DD9}"/>
            </c:ext>
          </c:extLst>
        </c:ser>
        <c:ser>
          <c:idx val="4"/>
          <c:order val="4"/>
          <c:tx>
            <c:strRef>
              <c:f>データシート!$A$31</c:f>
              <c:strCache>
                <c:ptCount val="1"/>
                <c:pt idx="0">
                  <c:v>奨学資金特別会計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0.05</c:v>
                </c:pt>
                <c:pt idx="6">
                  <c:v>#N/A</c:v>
                </c:pt>
                <c:pt idx="7">
                  <c:v>0.01</c:v>
                </c:pt>
                <c:pt idx="8">
                  <c:v>#N/A</c:v>
                </c:pt>
                <c:pt idx="9">
                  <c:v>0</c:v>
                </c:pt>
              </c:numCache>
            </c:numRef>
          </c:val>
          <c:extLst>
            <c:ext xmlns:c16="http://schemas.microsoft.com/office/drawing/2014/chart" uri="{C3380CC4-5D6E-409C-BE32-E72D297353CC}">
              <c16:uniqueId val="{00000004-D6B0-40BD-AD63-52430A016DD9}"/>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2.06</c:v>
                </c:pt>
                <c:pt idx="2">
                  <c:v>#N/A</c:v>
                </c:pt>
                <c:pt idx="3">
                  <c:v>7.0000000000000007E-2</c:v>
                </c:pt>
                <c:pt idx="4">
                  <c:v>#N/A</c:v>
                </c:pt>
                <c:pt idx="5">
                  <c:v>7.0000000000000007E-2</c:v>
                </c:pt>
                <c:pt idx="6">
                  <c:v>0.94</c:v>
                </c:pt>
                <c:pt idx="7">
                  <c:v>#N/A</c:v>
                </c:pt>
                <c:pt idx="8">
                  <c:v>#N/A</c:v>
                </c:pt>
                <c:pt idx="9">
                  <c:v>0.36</c:v>
                </c:pt>
              </c:numCache>
            </c:numRef>
          </c:val>
          <c:extLst>
            <c:ext xmlns:c16="http://schemas.microsoft.com/office/drawing/2014/chart" uri="{C3380CC4-5D6E-409C-BE32-E72D297353CC}">
              <c16:uniqueId val="{00000005-D6B0-40BD-AD63-52430A016DD9}"/>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1.64</c:v>
                </c:pt>
                <c:pt idx="2">
                  <c:v>#N/A</c:v>
                </c:pt>
                <c:pt idx="3">
                  <c:v>1.02</c:v>
                </c:pt>
                <c:pt idx="4">
                  <c:v>#N/A</c:v>
                </c:pt>
                <c:pt idx="5">
                  <c:v>0.62</c:v>
                </c:pt>
                <c:pt idx="6">
                  <c:v>#N/A</c:v>
                </c:pt>
                <c:pt idx="7">
                  <c:v>1.4</c:v>
                </c:pt>
                <c:pt idx="8">
                  <c:v>#N/A</c:v>
                </c:pt>
                <c:pt idx="9">
                  <c:v>0.99</c:v>
                </c:pt>
              </c:numCache>
            </c:numRef>
          </c:val>
          <c:extLst>
            <c:ext xmlns:c16="http://schemas.microsoft.com/office/drawing/2014/chart" uri="{C3380CC4-5D6E-409C-BE32-E72D297353CC}">
              <c16:uniqueId val="{00000006-D6B0-40BD-AD63-52430A016DD9}"/>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0.43</c:v>
                </c:pt>
                <c:pt idx="2">
                  <c:v>#N/A</c:v>
                </c:pt>
                <c:pt idx="3">
                  <c:v>2.3199999999999998</c:v>
                </c:pt>
                <c:pt idx="4">
                  <c:v>#N/A</c:v>
                </c:pt>
                <c:pt idx="5">
                  <c:v>0.02</c:v>
                </c:pt>
                <c:pt idx="6">
                  <c:v>#N/A</c:v>
                </c:pt>
                <c:pt idx="7">
                  <c:v>0.48</c:v>
                </c:pt>
                <c:pt idx="8">
                  <c:v>#N/A</c:v>
                </c:pt>
                <c:pt idx="9">
                  <c:v>1.39</c:v>
                </c:pt>
              </c:numCache>
            </c:numRef>
          </c:val>
          <c:extLst>
            <c:ext xmlns:c16="http://schemas.microsoft.com/office/drawing/2014/chart" uri="{C3380CC4-5D6E-409C-BE32-E72D297353CC}">
              <c16:uniqueId val="{00000007-D6B0-40BD-AD63-52430A016DD9}"/>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7.21</c:v>
                </c:pt>
                <c:pt idx="2">
                  <c:v>#N/A</c:v>
                </c:pt>
                <c:pt idx="3">
                  <c:v>7.1</c:v>
                </c:pt>
                <c:pt idx="4">
                  <c:v>#N/A</c:v>
                </c:pt>
                <c:pt idx="5">
                  <c:v>7.49</c:v>
                </c:pt>
                <c:pt idx="6">
                  <c:v>#N/A</c:v>
                </c:pt>
                <c:pt idx="7">
                  <c:v>7.67</c:v>
                </c:pt>
                <c:pt idx="8">
                  <c:v>#N/A</c:v>
                </c:pt>
                <c:pt idx="9">
                  <c:v>7.12</c:v>
                </c:pt>
              </c:numCache>
            </c:numRef>
          </c:val>
          <c:extLst>
            <c:ext xmlns:c16="http://schemas.microsoft.com/office/drawing/2014/chart" uri="{C3380CC4-5D6E-409C-BE32-E72D297353CC}">
              <c16:uniqueId val="{00000008-D6B0-40BD-AD63-52430A016DD9}"/>
            </c:ext>
          </c:extLst>
        </c:ser>
        <c:ser>
          <c:idx val="9"/>
          <c:order val="9"/>
          <c:tx>
            <c:strRef>
              <c:f>データシート!$A$36</c:f>
              <c:strCache>
                <c:ptCount val="1"/>
                <c:pt idx="0">
                  <c:v>市立芦別病院事業会計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0.92</c:v>
                </c:pt>
                <c:pt idx="2">
                  <c:v>#N/A</c:v>
                </c:pt>
                <c:pt idx="3">
                  <c:v>0</c:v>
                </c:pt>
                <c:pt idx="4">
                  <c:v>2.99</c:v>
                </c:pt>
                <c:pt idx="5">
                  <c:v>#N/A</c:v>
                </c:pt>
                <c:pt idx="6">
                  <c:v>3.27</c:v>
                </c:pt>
                <c:pt idx="7">
                  <c:v>#N/A</c:v>
                </c:pt>
                <c:pt idx="8">
                  <c:v>2.35</c:v>
                </c:pt>
                <c:pt idx="9">
                  <c:v>#N/A</c:v>
                </c:pt>
              </c:numCache>
            </c:numRef>
          </c:val>
          <c:extLst>
            <c:ext xmlns:c16="http://schemas.microsoft.com/office/drawing/2014/chart" uri="{C3380CC4-5D6E-409C-BE32-E72D297353CC}">
              <c16:uniqueId val="{00000009-D6B0-40BD-AD63-52430A016DD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1096</c:v>
                </c:pt>
                <c:pt idx="5">
                  <c:v>1035</c:v>
                </c:pt>
                <c:pt idx="8">
                  <c:v>1049</c:v>
                </c:pt>
                <c:pt idx="11">
                  <c:v>1054</c:v>
                </c:pt>
                <c:pt idx="14">
                  <c:v>1002</c:v>
                </c:pt>
              </c:numCache>
            </c:numRef>
          </c:val>
          <c:extLst>
            <c:ext xmlns:c16="http://schemas.microsoft.com/office/drawing/2014/chart" uri="{C3380CC4-5D6E-409C-BE32-E72D297353CC}">
              <c16:uniqueId val="{00000000-6332-45BC-9988-47FD9262151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332-45BC-9988-47FD9262151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24</c:v>
                </c:pt>
                <c:pt idx="3">
                  <c:v>32</c:v>
                </c:pt>
                <c:pt idx="6">
                  <c:v>30</c:v>
                </c:pt>
                <c:pt idx="9">
                  <c:v>26</c:v>
                </c:pt>
                <c:pt idx="12">
                  <c:v>24</c:v>
                </c:pt>
              </c:numCache>
            </c:numRef>
          </c:val>
          <c:extLst>
            <c:ext xmlns:c16="http://schemas.microsoft.com/office/drawing/2014/chart" uri="{C3380CC4-5D6E-409C-BE32-E72D297353CC}">
              <c16:uniqueId val="{00000002-6332-45BC-9988-47FD9262151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332-45BC-9988-47FD9262151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539</c:v>
                </c:pt>
                <c:pt idx="3">
                  <c:v>568</c:v>
                </c:pt>
                <c:pt idx="6">
                  <c:v>614</c:v>
                </c:pt>
                <c:pt idx="9">
                  <c:v>501</c:v>
                </c:pt>
                <c:pt idx="12">
                  <c:v>400</c:v>
                </c:pt>
              </c:numCache>
            </c:numRef>
          </c:val>
          <c:extLst>
            <c:ext xmlns:c16="http://schemas.microsoft.com/office/drawing/2014/chart" uri="{C3380CC4-5D6E-409C-BE32-E72D297353CC}">
              <c16:uniqueId val="{00000004-6332-45BC-9988-47FD9262151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332-45BC-9988-47FD9262151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332-45BC-9988-47FD9262151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1001</c:v>
                </c:pt>
                <c:pt idx="3">
                  <c:v>873</c:v>
                </c:pt>
                <c:pt idx="6">
                  <c:v>871</c:v>
                </c:pt>
                <c:pt idx="9">
                  <c:v>881</c:v>
                </c:pt>
                <c:pt idx="12">
                  <c:v>882</c:v>
                </c:pt>
              </c:numCache>
            </c:numRef>
          </c:val>
          <c:extLst>
            <c:ext xmlns:c16="http://schemas.microsoft.com/office/drawing/2014/chart" uri="{C3380CC4-5D6E-409C-BE32-E72D297353CC}">
              <c16:uniqueId val="{00000007-6332-45BC-9988-47FD9262151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468</c:v>
                </c:pt>
                <c:pt idx="2">
                  <c:v>#N/A</c:v>
                </c:pt>
                <c:pt idx="3">
                  <c:v>#N/A</c:v>
                </c:pt>
                <c:pt idx="4">
                  <c:v>438</c:v>
                </c:pt>
                <c:pt idx="5">
                  <c:v>#N/A</c:v>
                </c:pt>
                <c:pt idx="6">
                  <c:v>#N/A</c:v>
                </c:pt>
                <c:pt idx="7">
                  <c:v>466</c:v>
                </c:pt>
                <c:pt idx="8">
                  <c:v>#N/A</c:v>
                </c:pt>
                <c:pt idx="9">
                  <c:v>#N/A</c:v>
                </c:pt>
                <c:pt idx="10">
                  <c:v>354</c:v>
                </c:pt>
                <c:pt idx="11">
                  <c:v>#N/A</c:v>
                </c:pt>
                <c:pt idx="12">
                  <c:v>#N/A</c:v>
                </c:pt>
                <c:pt idx="13">
                  <c:v>304</c:v>
                </c:pt>
                <c:pt idx="14">
                  <c:v>#N/A</c:v>
                </c:pt>
              </c:numCache>
            </c:numRef>
          </c:val>
          <c:smooth val="0"/>
          <c:extLst>
            <c:ext xmlns:c16="http://schemas.microsoft.com/office/drawing/2014/chart" uri="{C3380CC4-5D6E-409C-BE32-E72D297353CC}">
              <c16:uniqueId val="{00000008-6332-45BC-9988-47FD9262151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7986</c:v>
                </c:pt>
                <c:pt idx="5">
                  <c:v>8692</c:v>
                </c:pt>
                <c:pt idx="8">
                  <c:v>8477</c:v>
                </c:pt>
                <c:pt idx="11">
                  <c:v>8596</c:v>
                </c:pt>
                <c:pt idx="14">
                  <c:v>8388</c:v>
                </c:pt>
              </c:numCache>
            </c:numRef>
          </c:val>
          <c:extLst>
            <c:ext xmlns:c16="http://schemas.microsoft.com/office/drawing/2014/chart" uri="{C3380CC4-5D6E-409C-BE32-E72D297353CC}">
              <c16:uniqueId val="{00000000-6188-4AFC-91B0-826B9910C5D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2661</c:v>
                </c:pt>
                <c:pt idx="5">
                  <c:v>2476</c:v>
                </c:pt>
                <c:pt idx="8">
                  <c:v>2252</c:v>
                </c:pt>
                <c:pt idx="11">
                  <c:v>2054</c:v>
                </c:pt>
                <c:pt idx="14">
                  <c:v>2000</c:v>
                </c:pt>
              </c:numCache>
            </c:numRef>
          </c:val>
          <c:extLst>
            <c:ext xmlns:c16="http://schemas.microsoft.com/office/drawing/2014/chart" uri="{C3380CC4-5D6E-409C-BE32-E72D297353CC}">
              <c16:uniqueId val="{00000001-6188-4AFC-91B0-826B9910C5D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1942</c:v>
                </c:pt>
                <c:pt idx="5">
                  <c:v>3003</c:v>
                </c:pt>
                <c:pt idx="8">
                  <c:v>2833</c:v>
                </c:pt>
                <c:pt idx="11">
                  <c:v>2296</c:v>
                </c:pt>
                <c:pt idx="14">
                  <c:v>1883</c:v>
                </c:pt>
              </c:numCache>
            </c:numRef>
          </c:val>
          <c:extLst>
            <c:ext xmlns:c16="http://schemas.microsoft.com/office/drawing/2014/chart" uri="{C3380CC4-5D6E-409C-BE32-E72D297353CC}">
              <c16:uniqueId val="{00000002-6188-4AFC-91B0-826B9910C5D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188-4AFC-91B0-826B9910C5D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188-4AFC-91B0-826B9910C5D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188-4AFC-91B0-826B9910C5D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3128</c:v>
                </c:pt>
                <c:pt idx="3">
                  <c:v>2924</c:v>
                </c:pt>
                <c:pt idx="6">
                  <c:v>2942</c:v>
                </c:pt>
                <c:pt idx="9">
                  <c:v>2223</c:v>
                </c:pt>
                <c:pt idx="12">
                  <c:v>2031</c:v>
                </c:pt>
              </c:numCache>
            </c:numRef>
          </c:val>
          <c:extLst>
            <c:ext xmlns:c16="http://schemas.microsoft.com/office/drawing/2014/chart" uri="{C3380CC4-5D6E-409C-BE32-E72D297353CC}">
              <c16:uniqueId val="{00000006-6188-4AFC-91B0-826B9910C5D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66</c:v>
                </c:pt>
                <c:pt idx="3">
                  <c:v>47</c:v>
                </c:pt>
                <c:pt idx="6">
                  <c:v>79</c:v>
                </c:pt>
                <c:pt idx="9">
                  <c:v>111</c:v>
                </c:pt>
                <c:pt idx="12">
                  <c:v>109</c:v>
                </c:pt>
              </c:numCache>
            </c:numRef>
          </c:val>
          <c:extLst>
            <c:ext xmlns:c16="http://schemas.microsoft.com/office/drawing/2014/chart" uri="{C3380CC4-5D6E-409C-BE32-E72D297353CC}">
              <c16:uniqueId val="{00000007-6188-4AFC-91B0-826B9910C5D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4748</c:v>
                </c:pt>
                <c:pt idx="3">
                  <c:v>4604</c:v>
                </c:pt>
                <c:pt idx="6">
                  <c:v>4315</c:v>
                </c:pt>
                <c:pt idx="9">
                  <c:v>4014</c:v>
                </c:pt>
                <c:pt idx="12">
                  <c:v>3614</c:v>
                </c:pt>
              </c:numCache>
            </c:numRef>
          </c:val>
          <c:extLst>
            <c:ext xmlns:c16="http://schemas.microsoft.com/office/drawing/2014/chart" uri="{C3380CC4-5D6E-409C-BE32-E72D297353CC}">
              <c16:uniqueId val="{00000008-6188-4AFC-91B0-826B9910C5D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2086</c:v>
                </c:pt>
                <c:pt idx="3">
                  <c:v>1898</c:v>
                </c:pt>
                <c:pt idx="6">
                  <c:v>1711</c:v>
                </c:pt>
                <c:pt idx="9">
                  <c:v>1526</c:v>
                </c:pt>
                <c:pt idx="12">
                  <c:v>1385</c:v>
                </c:pt>
              </c:numCache>
            </c:numRef>
          </c:val>
          <c:extLst>
            <c:ext xmlns:c16="http://schemas.microsoft.com/office/drawing/2014/chart" uri="{C3380CC4-5D6E-409C-BE32-E72D297353CC}">
              <c16:uniqueId val="{00000009-6188-4AFC-91B0-826B9910C5D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8998</c:v>
                </c:pt>
                <c:pt idx="3">
                  <c:v>10014</c:v>
                </c:pt>
                <c:pt idx="6">
                  <c:v>9937</c:v>
                </c:pt>
                <c:pt idx="9">
                  <c:v>9925</c:v>
                </c:pt>
                <c:pt idx="12">
                  <c:v>9970</c:v>
                </c:pt>
              </c:numCache>
            </c:numRef>
          </c:val>
          <c:extLst>
            <c:ext xmlns:c16="http://schemas.microsoft.com/office/drawing/2014/chart" uri="{C3380CC4-5D6E-409C-BE32-E72D297353CC}">
              <c16:uniqueId val="{0000000A-6188-4AFC-91B0-826B9910C5D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6436</c:v>
                </c:pt>
                <c:pt idx="2">
                  <c:v>#N/A</c:v>
                </c:pt>
                <c:pt idx="3">
                  <c:v>#N/A</c:v>
                </c:pt>
                <c:pt idx="4">
                  <c:v>5315</c:v>
                </c:pt>
                <c:pt idx="5">
                  <c:v>#N/A</c:v>
                </c:pt>
                <c:pt idx="6">
                  <c:v>#N/A</c:v>
                </c:pt>
                <c:pt idx="7">
                  <c:v>5421</c:v>
                </c:pt>
                <c:pt idx="8">
                  <c:v>#N/A</c:v>
                </c:pt>
                <c:pt idx="9">
                  <c:v>#N/A</c:v>
                </c:pt>
                <c:pt idx="10">
                  <c:v>4853</c:v>
                </c:pt>
                <c:pt idx="11">
                  <c:v>#N/A</c:v>
                </c:pt>
                <c:pt idx="12">
                  <c:v>#N/A</c:v>
                </c:pt>
                <c:pt idx="13">
                  <c:v>4837</c:v>
                </c:pt>
                <c:pt idx="14">
                  <c:v>#N/A</c:v>
                </c:pt>
              </c:numCache>
            </c:numRef>
          </c:val>
          <c:smooth val="0"/>
          <c:extLst>
            <c:ext xmlns:c16="http://schemas.microsoft.com/office/drawing/2014/chart" uri="{C3380CC4-5D6E-409C-BE32-E72D297353CC}">
              <c16:uniqueId val="{0000000B-6188-4AFC-91B0-826B9910C5D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511</c:v>
                </c:pt>
                <c:pt idx="1">
                  <c:v>422</c:v>
                </c:pt>
                <c:pt idx="2">
                  <c:v>422</c:v>
                </c:pt>
              </c:numCache>
            </c:numRef>
          </c:val>
          <c:extLst>
            <c:ext xmlns:c16="http://schemas.microsoft.com/office/drawing/2014/chart" uri="{C3380CC4-5D6E-409C-BE32-E72D297353CC}">
              <c16:uniqueId val="{00000000-DE82-4CF4-9EBA-6A9EC0C958B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548</c:v>
                </c:pt>
                <c:pt idx="1">
                  <c:v>299</c:v>
                </c:pt>
                <c:pt idx="2">
                  <c:v>15</c:v>
                </c:pt>
              </c:numCache>
            </c:numRef>
          </c:val>
          <c:extLst>
            <c:ext xmlns:c16="http://schemas.microsoft.com/office/drawing/2014/chart" uri="{C3380CC4-5D6E-409C-BE32-E72D297353CC}">
              <c16:uniqueId val="{00000001-DE82-4CF4-9EBA-6A9EC0C958B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1289</c:v>
                </c:pt>
                <c:pt idx="1">
                  <c:v>1258</c:v>
                </c:pt>
                <c:pt idx="2">
                  <c:v>1111</c:v>
                </c:pt>
              </c:numCache>
            </c:numRef>
          </c:val>
          <c:extLst>
            <c:ext xmlns:c16="http://schemas.microsoft.com/office/drawing/2014/chart" uri="{C3380CC4-5D6E-409C-BE32-E72D297353CC}">
              <c16:uniqueId val="{00000002-DE82-4CF4-9EBA-6A9EC0C958B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{E757AC7F-8851-4CCC-8D30-059E9E9B554A}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B4FD-4376-8A71-03D7D891F8B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{8DB07D97-F463-4CA0-A176-71B4541BAC59}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4FD-4376-8A71-03D7D891F8B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{0B99052A-90F5-4967-A057-206F136FE497}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4FD-4376-8A71-03D7D891F8B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{50F24BC7-8057-4FEC-A9AA-E278FB14DA80}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4FD-4376-8A71-03D7D891F8B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{32D34C59-6C7F-4AC0-9935-F6686AE530A9}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4FD-4376-8A71-03D7D891F8B3}"/>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{7CEED71C-D5F9-48E7-A582-29D8C6E82BEF}</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B4FD-4376-8A71-03D7D891F8B3}"/>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{18B82C0A-AAF1-4931-8474-D3623B36FCE0}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B4FD-4376-8A71-03D7D891F8B3}"/>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{9F6D4AE3-6D33-4BA2-BFF9-2C8485C2F0CB}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B4FD-4376-8A71-03D7D891F8B3}"/>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{D9505D9C-0504-48CF-AC5D-EE77DE754FE4}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B4FD-4376-8A71-03D7D891F8B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64.900000000000006</c:v>
                </c:pt>
                <c:pt idx="16">
                  <c:v>70.7</c:v>
                </c:pt>
                <c:pt idx="24">
                  <c:v>72.2</c:v>
                </c:pt>
                <c:pt idx="32">
                  <c:v>73.3</c:v>
                </c:pt>
              </c:numCache>
            </c:numRef>
          </c:xVal>
          <c:yVal>
            <c:numRef>
              <c:f>公会計指標分析・財政指標組合せ分析表!$BP$51:$DC$51</c:f>
              <c:numCache>
                <c:formatCode>#,##0.0;"▲ "#,##0.0</c:formatCode>
                <c:ptCount val="40"/>
                <c:pt idx="8">
                  <c:v>93.9</c:v>
                </c:pt>
                <c:pt idx="16">
                  <c:v>98.3</c:v>
                </c:pt>
                <c:pt idx="24">
                  <c:v>90.9</c:v>
                </c:pt>
                <c:pt idx="32">
                  <c:v>92.3</c:v>
                </c:pt>
              </c:numCache>
            </c:numRef>
          </c:yVal>
          <c:smooth val="0"/>
          <c:extLst>
            <c:ext xmlns:c16="http://schemas.microsoft.com/office/drawing/2014/chart" uri="{C3380CC4-5D6E-409C-BE32-E72D297353CC}">
              <c16:uniqueId val="{00000009-B4FD-4376-8A71-03D7D891F8B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{5B231E1F-E425-4682-A72A-5DF9B339E2FE}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B4FD-4376-8A71-03D7D891F8B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{E03EC181-8494-4392-986D-9B35EFD1DA82}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4FD-4376-8A71-03D7D891F8B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{FFDF34AF-BC01-4033-8497-78BEF93646C8}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4FD-4376-8A71-03D7D891F8B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{99EAA3A1-B7C1-48B6-87EE-41A16A434F8F}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4FD-4376-8A71-03D7D891F8B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{B0B4ACE3-54ED-491D-81B1-1F339461A075}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4FD-4376-8A71-03D7D891F8B3}"/>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{D1630B55-FE5F-4783-BDBE-D19E6B7C147A}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B4FD-4376-8A71-03D7D891F8B3}"/>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{8FA13CD1-7812-48D7-8324-05CF43D593C5}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B4FD-4376-8A71-03D7D891F8B3}"/>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{02681FD7-957C-41D8-BE23-474916DD78BB}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B4FD-4376-8A71-03D7D891F8B3}"/>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{0B802D57-414E-4E1F-9E59-4EFF7CD15B89}</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B4FD-4376-8A71-03D7D891F8B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52.9</c:v>
                </c:pt>
                <c:pt idx="16">
                  <c:v>58.3</c:v>
                </c:pt>
                <c:pt idx="24">
                  <c:v>59.6</c:v>
                </c:pt>
                <c:pt idx="32">
                  <c:v>60.5</c:v>
                </c:pt>
              </c:numCache>
            </c:numRef>
          </c:xVal>
          <c:yVal>
            <c:numRef>
              <c:f>公会計指標分析・財政指標組合せ分析表!$BP$55:$DC$55</c:f>
              <c:numCache>
                <c:formatCode>#,##0.0;"▲ "#,##0.0</c:formatCode>
                <c:ptCount val="40"/>
                <c:pt idx="8">
                  <c:v>58.5</c:v>
                </c:pt>
                <c:pt idx="16">
                  <c:v>54.6</c:v>
                </c:pt>
                <c:pt idx="24">
                  <c:v>53.2</c:v>
                </c:pt>
                <c:pt idx="32">
                  <c:v>47.9</c:v>
                </c:pt>
              </c:numCache>
            </c:numRef>
          </c:yVal>
          <c:smooth val="0"/>
          <c:extLst>
            <c:ext xmlns:c16="http://schemas.microsoft.com/office/drawing/2014/chart" uri="{C3380CC4-5D6E-409C-BE32-E72D297353CC}">
              <c16:uniqueId val="{00000013-B4FD-4376-8A71-03D7D891F8B3}"/>
            </c:ext>
          </c:extLst>
        </c:ser>
        <c:dLbls>
          <c:showLegendKey val="0"/>
          <c:showVal val="1"/>
          <c:showCatName val="0"/>
          <c:showSerName val="0"/>
          <c:showPercent val="0"/>
          <c:showBubbleSize val="0"/>
        </c:dLbls>
        <c:axId val="46179840"/>
        <c:axId val="46181760"/>
      </c:scatterChart>
      <c:valAx>
        <c:axId val="46179840"/>
        <c:scaling>
          <c:orientation val="minMax"/>
          <c:max val="75"/>
          <c:min val="5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7"/>
          <c:min val="4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{211AEE3D-A954-4A57-9CAF-09C219501CBF}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19EC-483D-B8D0-C75A0BD13DF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{73D7BBAE-974B-4BD7-9B7A-00EAD97C5387}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9EC-483D-B8D0-C75A0BD13DF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{7D6CAE7F-5934-4F91-978E-A09F53644C2D}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9EC-483D-B8D0-C75A0BD13DF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{EB38121C-5EDC-4591-8FB1-A060A8372DDB}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9EC-483D-B8D0-C75A0BD13DF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{587159E8-C184-4464-8E09-8D68A7F3E37C}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9EC-483D-B8D0-C75A0BD13DF7}"/>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{2B2CB7E3-7578-41A4-8890-B26F9FB76FD8}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19EC-483D-B8D0-C75A0BD13DF7}"/>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{433C1604-99D0-426B-9C1E-9EBFE462278E}</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19EC-483D-B8D0-C75A0BD13DF7}"/>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{18523F06-4DDB-40F8-846D-B0DB067625DD}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19EC-483D-B8D0-C75A0BD13DF7}"/>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{1D297D90-BB87-48F8-A6DA-6B5CBD297025}</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19EC-483D-B8D0-C75A0BD13DF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9.6999999999999993</c:v>
                </c:pt>
                <c:pt idx="8">
                  <c:v>8.3000000000000007</c:v>
                </c:pt>
                <c:pt idx="16">
                  <c:v>8.1999999999999993</c:v>
                </c:pt>
                <c:pt idx="24">
                  <c:v>7.6</c:v>
                </c:pt>
                <c:pt idx="32">
                  <c:v>6.9</c:v>
                </c:pt>
              </c:numCache>
            </c:numRef>
          </c:xVal>
          <c:yVal>
            <c:numRef>
              <c:f>公会計指標分析・財政指標組合せ分析表!$BP$73:$DC$73</c:f>
              <c:numCache>
                <c:formatCode>#,##0.0;"▲ "#,##0.0</c:formatCode>
                <c:ptCount val="40"/>
                <c:pt idx="0">
                  <c:v>116.6</c:v>
                </c:pt>
                <c:pt idx="8">
                  <c:v>93.9</c:v>
                </c:pt>
                <c:pt idx="16">
                  <c:v>98.3</c:v>
                </c:pt>
                <c:pt idx="24">
                  <c:v>90.9</c:v>
                </c:pt>
                <c:pt idx="32">
                  <c:v>92.3</c:v>
                </c:pt>
              </c:numCache>
            </c:numRef>
          </c:yVal>
          <c:smooth val="0"/>
          <c:extLst>
            <c:ext xmlns:c16="http://schemas.microsoft.com/office/drawing/2014/chart" uri="{C3380CC4-5D6E-409C-BE32-E72D297353CC}">
              <c16:uniqueId val="{00000009-19EC-483D-B8D0-C75A0BD13DF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{BA9955BC-A07E-4542-A6CD-E96D94ABC670}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19EC-483D-B8D0-C75A0BD13DF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{9E65E5BA-278B-4996-BFD2-F205697B4AB5}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9EC-483D-B8D0-C75A0BD13DF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{2129C781-9E34-4013-A8A5-D36AFD211395}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9EC-483D-B8D0-C75A0BD13DF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{BF1968F7-DB52-4B50-AA72-26385D31B37E}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9EC-483D-B8D0-C75A0BD13DF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{3E2638EF-DF45-4D65-B10D-60F044A509D1}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9EC-483D-B8D0-C75A0BD13DF7}"/>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{F8B7CD73-B155-476F-849C-D6823DB7BB6F}</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19EC-483D-B8D0-C75A0BD13DF7}"/>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{62F0C76A-79E1-4F05-818D-5C984B3B7B66}</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19EC-483D-B8D0-C75A0BD13DF7}"/>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{3471AD93-3F43-431A-98A7-2F547A56A6FC}</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19EC-483D-B8D0-C75A0BD13DF7}"/>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{1D7E5768-BEE1-4448-9822-F540AE0F7187}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19EC-483D-B8D0-C75A0BD13DF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11.1</c:v>
                </c:pt>
                <c:pt idx="8">
                  <c:v>10.7</c:v>
                </c:pt>
                <c:pt idx="16">
                  <c:v>10</c:v>
                </c:pt>
                <c:pt idx="24">
                  <c:v>9.8000000000000007</c:v>
                </c:pt>
                <c:pt idx="32">
                  <c:v>9.6</c:v>
                </c:pt>
              </c:numCache>
            </c:numRef>
          </c:xVal>
          <c:yVal>
            <c:numRef>
              <c:f>公会計指標分析・財政指標組合せ分析表!$BP$77:$DC$77</c:f>
              <c:numCache>
                <c:formatCode>#,##0.0;"▲ "#,##0.0</c:formatCode>
                <c:ptCount val="40"/>
                <c:pt idx="0">
                  <c:v>60.8</c:v>
                </c:pt>
                <c:pt idx="8">
                  <c:v>58.5</c:v>
                </c:pt>
                <c:pt idx="16">
                  <c:v>54.6</c:v>
                </c:pt>
                <c:pt idx="24">
                  <c:v>53.2</c:v>
                </c:pt>
                <c:pt idx="32">
                  <c:v>47.9</c:v>
                </c:pt>
              </c:numCache>
            </c:numRef>
          </c:yVal>
          <c:smooth val="0"/>
          <c:extLst>
            <c:ext xmlns:c16="http://schemas.microsoft.com/office/drawing/2014/chart" uri="{C3380CC4-5D6E-409C-BE32-E72D297353CC}">
              <c16:uniqueId val="{00000013-19EC-483D-B8D0-C75A0BD13DF7}"/>
            </c:ext>
          </c:extLst>
        </c:ser>
        <c:dLbls>
          <c:showLegendKey val="0"/>
          <c:showVal val="1"/>
          <c:showCatName val="0"/>
          <c:showSerName val="0"/>
          <c:showPercent val="0"/>
          <c:showBubbleSize val="0"/>
        </c:dLbls>
        <c:axId val="84219776"/>
        <c:axId val="84234240"/>
      </c:scatterChart>
      <c:valAx>
        <c:axId val="84219776"/>
        <c:scaling>
          <c:orientation val="minMax"/>
          <c:max val="11.5"/>
          <c:min val="6.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29"/>
          <c:min val="3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北海道芦別市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近年の実質公債費比率の分子は横ばいで推移しており、新たな起債借入に当たっては、過疎対策事業債等の交付税に算入される起債とするなど分子の抑制に努めている。</a:t>
          </a:r>
        </a:p>
        <a:p>
          <a:r>
            <a:rPr kumimoji="1" lang="ja-JP" altLang="en-US" sz="1400">
              <a:latin typeface="ＭＳ ゴシック" pitchFamily="49" charset="-128"/>
              <a:ea typeface="ＭＳ ゴシック" pitchFamily="49" charset="-128"/>
            </a:rPr>
            <a:t>　今後とも緊急度や住民ニーズを的確に把握した事業の選択と集中により、世代間の負担の適正化や将来にわたり持続可能な財政基盤を構築できるよう努める。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北海道芦別市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からの起債の抑制により、各会計における比率は年々改善し、将来負担比率の分子が減少してきている。しかし、将来負担比率は依然として高い数値となっているため、今後とも緊急度や住民ニーズを的確に把握した事業の選択により、将来にわたり持続可能な財政基盤を構築できるよう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北海道芦別市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例年、必要に応じて特定目的基金を取り崩しているが、近年、本市の財政状況は厳しくなっており、平成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年度からは財政調整基金、平成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年度からは減債基金の取り崩しも余儀なくされ、基金全体の現在高は減少している。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今後においても基金の取り崩しを前提とした予算編成は避けられない状況であり、特定目的基金をより積極的に充当することも検討する必要がある。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地域の振興の費用に充てるための資金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・公共施設等整備管理基金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公共施設等の維持補修及び除却に充てるための資金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福祉の推進の費用に充てるための資金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・桜ヶ丘霊園基金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桜ヶ丘霊園の整備及び維持管理に要する経費に充てるための資金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・産業振興基金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産業の振興のための費用に充てるための資金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・学校教育施設等整備基金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学校教育施設等の整備に必要な費用に充てるための資金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・生涯学習・スポーツ振興基金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生涯学習及びスポーツの推進並びに青少年の健全育成に必要な費用に充てるための資金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・奨学基金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奨学金貸与資金に充てるための資金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年度、福祉の推進の費用に対して基金を約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百万円充当したことに伴う減少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・公共施設等整備管理基金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年度、公共施設の維持補修及び除却に対して基金を約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百万円充当したことに伴う減少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年度、地域振興の費用に対して基金を約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百万円充当したことに伴う減少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・各種基金をまとめることにより幅広く活用の使途を広げるため、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年度に基金条例の改正を行う。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○地域・産業振興基金　○公共施設等整備管理基金　○教育・文化スポーツ振興基金　○奨学基金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近年の著しい人口減少や少子高齢化、地域経済規模の縮小と財政硬直化に伴い、財源確保が極めて厳しい状況が続いており、財源不足を補填するため平成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年度より取り崩していたが、平成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年度については、減債基金を大幅に取り崩したこと等により取崩は行っていない。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今後も現在高の減少が続き、近い将来、基金が枯渇することが見込まれることから、北海道市町村備荒資金組合超過納付金を基金に積み立てることも検討する必要がある。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年度にかけて現在高が大幅減となっているが、これは、平成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年度において、起債の元金償還のため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百万円を取り崩したことによるものである。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今後も引き続き、地方財政法及び芦別市基金条例に基づき、前年度繰越額の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以上の額を基金に積み立てる予定である。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北海道芦別市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13,635
13,608
865.04
10,671,036
10,579,087
84,596
6,031,402
9,969,573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92.3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[ 73.3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有形固定資産減価償却率は、類似団体と比較して高い水準にある。</a:t>
          </a:r>
        </a:p>
        <a:p>
          <a:r>
            <a:rPr kumimoji="1" lang="ja-JP" altLang="en-US" sz="1100">
              <a:latin typeface="ＭＳ Ｐゴシック" panose="020B0600070205080204" pitchFamily="50" charset="-128"/>
              <a:ea typeface="ＭＳ Ｐゴシック" panose="020B0600070205080204" pitchFamily="50" charset="-128"/>
            </a:rPr>
            <a:t>現在、「芦別市公共施設等総合管理計画」に基づき維持管理を行っているが、今後においても人口減少等を踏まえた公共施設の利用状況の変化を見通し、中長期的な視点で公共施設の更新・統廃合・長寿命化などを計画的に進めていく。</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0" name="テキスト ボックス 59"/>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2" name="テキスト ボックス 61"/>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162242</xdr:rowOff>
    </xdr:from>
    <xdr:to>
      <xdr:col>23</xdr:col>
      <xdr:colOff>85090</xdr:colOff>
      <xdr:row>33</xdr:row>
      <xdr:rowOff>121285</xdr:rowOff>
    </xdr:to>
    <xdr:cxnSp macro="">
      <xdr:nvCxnSpPr>
        <xdr:cNvPr id="64" name="直線コネクタ 63"/>
        <xdr:cNvCxnSpPr/>
      </xdr:nvCxnSpPr>
      <xdr:spPr>
        <a:xfrm flipV="1">
          <a:off x="4760595" y="5562917"/>
          <a:ext cx="1270" cy="987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125112</xdr:rowOff>
    </xdr:from>
    <xdr:ext cx="405111" cy="259045"/>
    <xdr:sp macro="" textlink="">
      <xdr:nvSpPr>
        <xdr:cNvPr id="65" name="有形固定資産減価償却率最小値テキスト"/>
        <xdr:cNvSpPr txBox="1"/>
      </xdr:nvSpPr>
      <xdr:spPr>
        <a:xfrm>
          <a:off x="4813300" y="6554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121285</xdr:rowOff>
    </xdr:from>
    <xdr:to>
      <xdr:col>23</xdr:col>
      <xdr:colOff>174625</xdr:colOff>
      <xdr:row>33</xdr:row>
      <xdr:rowOff>121285</xdr:rowOff>
    </xdr:to>
    <xdr:cxnSp macro="">
      <xdr:nvCxnSpPr>
        <xdr:cNvPr id="66" name="直線コネクタ 65"/>
        <xdr:cNvCxnSpPr/>
      </xdr:nvCxnSpPr>
      <xdr:spPr>
        <a:xfrm>
          <a:off x="4673600" y="655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108919</xdr:rowOff>
    </xdr:from>
    <xdr:ext cx="405111" cy="259045"/>
    <xdr:sp macro="" textlink="">
      <xdr:nvSpPr>
        <xdr:cNvPr id="67" name="有形固定資産減価償却率最大値テキスト"/>
        <xdr:cNvSpPr txBox="1"/>
      </xdr:nvSpPr>
      <xdr:spPr>
        <a:xfrm>
          <a:off x="4813300" y="5338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162242</xdr:rowOff>
    </xdr:from>
    <xdr:to>
      <xdr:col>23</xdr:col>
      <xdr:colOff>174625</xdr:colOff>
      <xdr:row>27</xdr:row>
      <xdr:rowOff>162242</xdr:rowOff>
    </xdr:to>
    <xdr:cxnSp macro="">
      <xdr:nvCxnSpPr>
        <xdr:cNvPr id="68" name="直線コネクタ 67"/>
        <xdr:cNvCxnSpPr/>
      </xdr:nvCxnSpPr>
      <xdr:spPr>
        <a:xfrm>
          <a:off x="4673600" y="556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36106</xdr:rowOff>
    </xdr:from>
    <xdr:ext cx="405111" cy="259045"/>
    <xdr:sp macro="" textlink="">
      <xdr:nvSpPr>
        <xdr:cNvPr id="69" name="有形固定資産減価償却率平均値テキスト"/>
        <xdr:cNvSpPr txBox="1"/>
      </xdr:nvSpPr>
      <xdr:spPr>
        <a:xfrm>
          <a:off x="4813300" y="59511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57679</xdr:rowOff>
    </xdr:from>
    <xdr:to>
      <xdr:col>23</xdr:col>
      <xdr:colOff>136525</xdr:colOff>
      <xdr:row>30</xdr:row>
      <xdr:rowOff>159279</xdr:rowOff>
    </xdr:to>
    <xdr:sp macro="" textlink="">
      <xdr:nvSpPr>
        <xdr:cNvPr id="70" name="フローチャート: 判断 69"/>
        <xdr:cNvSpPr/>
      </xdr:nvSpPr>
      <xdr:spPr>
        <a:xfrm>
          <a:off x="4711700" y="597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73872</xdr:rowOff>
    </xdr:from>
    <xdr:to>
      <xdr:col>19</xdr:col>
      <xdr:colOff>187325</xdr:colOff>
      <xdr:row>31</xdr:row>
      <xdr:rowOff>4022</xdr:rowOff>
    </xdr:to>
    <xdr:sp macro="" textlink="">
      <xdr:nvSpPr>
        <xdr:cNvPr id="71" name="フローチャート: 判断 70"/>
        <xdr:cNvSpPr/>
      </xdr:nvSpPr>
      <xdr:spPr>
        <a:xfrm>
          <a:off x="4000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97261</xdr:rowOff>
    </xdr:from>
    <xdr:to>
      <xdr:col>15</xdr:col>
      <xdr:colOff>187325</xdr:colOff>
      <xdr:row>31</xdr:row>
      <xdr:rowOff>27411</xdr:rowOff>
    </xdr:to>
    <xdr:sp macro="" textlink="">
      <xdr:nvSpPr>
        <xdr:cNvPr id="72" name="フローチャート: 判断 71"/>
        <xdr:cNvSpPr/>
      </xdr:nvSpPr>
      <xdr:spPr>
        <a:xfrm>
          <a:off x="3238500" y="601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22966</xdr:rowOff>
    </xdr:from>
    <xdr:to>
      <xdr:col>11</xdr:col>
      <xdr:colOff>187325</xdr:colOff>
      <xdr:row>31</xdr:row>
      <xdr:rowOff>124566</xdr:rowOff>
    </xdr:to>
    <xdr:sp macro="" textlink="">
      <xdr:nvSpPr>
        <xdr:cNvPr id="73" name="フローチャート: 判断 72"/>
        <xdr:cNvSpPr/>
      </xdr:nvSpPr>
      <xdr:spPr>
        <a:xfrm>
          <a:off x="2476500" y="6109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170286</xdr:rowOff>
    </xdr:from>
    <xdr:to>
      <xdr:col>23</xdr:col>
      <xdr:colOff>136525</xdr:colOff>
      <xdr:row>29</xdr:row>
      <xdr:rowOff>100436</xdr:rowOff>
    </xdr:to>
    <xdr:sp macro="" textlink="">
      <xdr:nvSpPr>
        <xdr:cNvPr id="79" name="楕円 78"/>
        <xdr:cNvSpPr/>
      </xdr:nvSpPr>
      <xdr:spPr>
        <a:xfrm>
          <a:off x="4711700" y="574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21713</xdr:rowOff>
    </xdr:from>
    <xdr:ext cx="405111" cy="259045"/>
    <xdr:sp macro="" textlink="">
      <xdr:nvSpPr>
        <xdr:cNvPr id="80" name="有形固定資産減価償却率該当値テキスト"/>
        <xdr:cNvSpPr txBox="1"/>
      </xdr:nvSpPr>
      <xdr:spPr>
        <a:xfrm>
          <a:off x="4813300" y="5593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18627</xdr:rowOff>
    </xdr:from>
    <xdr:to>
      <xdr:col>19</xdr:col>
      <xdr:colOff>187325</xdr:colOff>
      <xdr:row>29</xdr:row>
      <xdr:rowOff>120227</xdr:rowOff>
    </xdr:to>
    <xdr:sp macro="" textlink="">
      <xdr:nvSpPr>
        <xdr:cNvPr id="81" name="楕円 80"/>
        <xdr:cNvSpPr/>
      </xdr:nvSpPr>
      <xdr:spPr>
        <a:xfrm>
          <a:off x="4000500" y="576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49636</xdr:rowOff>
    </xdr:from>
    <xdr:to>
      <xdr:col>23</xdr:col>
      <xdr:colOff>85725</xdr:colOff>
      <xdr:row>29</xdr:row>
      <xdr:rowOff>69427</xdr:rowOff>
    </xdr:to>
    <xdr:cxnSp macro="">
      <xdr:nvCxnSpPr>
        <xdr:cNvPr id="82" name="直線コネクタ 81"/>
        <xdr:cNvCxnSpPr/>
      </xdr:nvCxnSpPr>
      <xdr:spPr>
        <a:xfrm flipV="1">
          <a:off x="4051300" y="5793211"/>
          <a:ext cx="711200" cy="1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45614</xdr:rowOff>
    </xdr:from>
    <xdr:to>
      <xdr:col>15</xdr:col>
      <xdr:colOff>187325</xdr:colOff>
      <xdr:row>29</xdr:row>
      <xdr:rowOff>147214</xdr:rowOff>
    </xdr:to>
    <xdr:sp macro="" textlink="">
      <xdr:nvSpPr>
        <xdr:cNvPr id="83" name="楕円 82"/>
        <xdr:cNvSpPr/>
      </xdr:nvSpPr>
      <xdr:spPr>
        <a:xfrm>
          <a:off x="3238500" y="578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69427</xdr:rowOff>
    </xdr:from>
    <xdr:to>
      <xdr:col>19</xdr:col>
      <xdr:colOff>136525</xdr:colOff>
      <xdr:row>29</xdr:row>
      <xdr:rowOff>96414</xdr:rowOff>
    </xdr:to>
    <xdr:cxnSp macro="">
      <xdr:nvCxnSpPr>
        <xdr:cNvPr id="84" name="直線コネクタ 83"/>
        <xdr:cNvCxnSpPr/>
      </xdr:nvCxnSpPr>
      <xdr:spPr>
        <a:xfrm flipV="1">
          <a:off x="3289300" y="5813002"/>
          <a:ext cx="762000" cy="2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149966</xdr:rowOff>
    </xdr:from>
    <xdr:to>
      <xdr:col>11</xdr:col>
      <xdr:colOff>187325</xdr:colOff>
      <xdr:row>30</xdr:row>
      <xdr:rowOff>80116</xdr:rowOff>
    </xdr:to>
    <xdr:sp macro="" textlink="">
      <xdr:nvSpPr>
        <xdr:cNvPr id="85" name="楕円 84"/>
        <xdr:cNvSpPr/>
      </xdr:nvSpPr>
      <xdr:spPr>
        <a:xfrm>
          <a:off x="2476500" y="589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96414</xdr:rowOff>
    </xdr:from>
    <xdr:to>
      <xdr:col>15</xdr:col>
      <xdr:colOff>136525</xdr:colOff>
      <xdr:row>30</xdr:row>
      <xdr:rowOff>29316</xdr:rowOff>
    </xdr:to>
    <xdr:cxnSp macro="">
      <xdr:nvCxnSpPr>
        <xdr:cNvPr id="86" name="直線コネクタ 85"/>
        <xdr:cNvCxnSpPr/>
      </xdr:nvCxnSpPr>
      <xdr:spPr>
        <a:xfrm flipV="1">
          <a:off x="2527300" y="5839989"/>
          <a:ext cx="762000" cy="10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166599</xdr:rowOff>
    </xdr:from>
    <xdr:ext cx="405111" cy="259045"/>
    <xdr:sp macro="" textlink="">
      <xdr:nvSpPr>
        <xdr:cNvPr id="87" name="n_1aveValue有形固定資産減価償却率"/>
        <xdr:cNvSpPr txBox="1"/>
      </xdr:nvSpPr>
      <xdr:spPr>
        <a:xfrm>
          <a:off x="3836044" y="608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18538</xdr:rowOff>
    </xdr:from>
    <xdr:ext cx="405111" cy="259045"/>
    <xdr:sp macro="" textlink="">
      <xdr:nvSpPr>
        <xdr:cNvPr id="88" name="n_2aveValue有形固定資産減価償却率"/>
        <xdr:cNvSpPr txBox="1"/>
      </xdr:nvSpPr>
      <xdr:spPr>
        <a:xfrm>
          <a:off x="3086744" y="610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115693</xdr:rowOff>
    </xdr:from>
    <xdr:ext cx="405111" cy="259045"/>
    <xdr:sp macro="" textlink="">
      <xdr:nvSpPr>
        <xdr:cNvPr id="89" name="n_3aveValue有形固定資産減価償却率"/>
        <xdr:cNvSpPr txBox="1"/>
      </xdr:nvSpPr>
      <xdr:spPr>
        <a:xfrm>
          <a:off x="2324744" y="6202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136754</xdr:rowOff>
    </xdr:from>
    <xdr:ext cx="405111" cy="259045"/>
    <xdr:sp macro="" textlink="">
      <xdr:nvSpPr>
        <xdr:cNvPr id="90" name="n_1mainValue有形固定資産減価償却率"/>
        <xdr:cNvSpPr txBox="1"/>
      </xdr:nvSpPr>
      <xdr:spPr>
        <a:xfrm>
          <a:off x="3836044" y="553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163741</xdr:rowOff>
    </xdr:from>
    <xdr:ext cx="405111" cy="259045"/>
    <xdr:sp macro="" textlink="">
      <xdr:nvSpPr>
        <xdr:cNvPr id="91" name="n_2mainValue有形固定資産減価償却率"/>
        <xdr:cNvSpPr txBox="1"/>
      </xdr:nvSpPr>
      <xdr:spPr>
        <a:xfrm>
          <a:off x="3086744" y="5564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96643</xdr:rowOff>
    </xdr:from>
    <xdr:ext cx="405111" cy="259045"/>
    <xdr:sp macro="" textlink="">
      <xdr:nvSpPr>
        <xdr:cNvPr id="92" name="n_3mainValue有形固定資産減価償却率"/>
        <xdr:cNvSpPr txBox="1"/>
      </xdr:nvSpPr>
      <xdr:spPr>
        <a:xfrm>
          <a:off x="2324744" y="5668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5" name="正方形/長方形 94"/>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[ 1,101.4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本市の地方債発行額は、公営住宅建替等の大規模事業実施に伴い、増額が見込まれ、地方債現在高は増加傾向となることが予測される。</a:t>
          </a:r>
        </a:p>
      </xdr:txBody>
    </xdr:sp>
    <xdr:clientData/>
  </xdr:twoCellAnchor>
  <xdr:oneCellAnchor>
    <xdr:from>
      <xdr:col>57</xdr:col>
      <xdr:colOff>111125</xdr:colOff>
      <xdr:row>23</xdr:row>
      <xdr:rowOff>47625</xdr:rowOff>
    </xdr:from>
    <xdr:ext cx="349839" cy="225703"/>
    <xdr:sp macro="" textlink="">
      <xdr:nvSpPr>
        <xdr:cNvPr id="106" name="テキスト ボックス 10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8" name="直線コネクタ 107"/>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9" name="テキスト ボックス 108"/>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0" name="直線コネクタ 109"/>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1" name="テキスト ボックス 110"/>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2" name="直線コネクタ 111"/>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3" name="テキスト ボックス 112"/>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4" name="直線コネクタ 113"/>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5" name="テキスト ボックス 114"/>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6" name="直線コネクタ 115"/>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7" name="テキスト ボックス 116"/>
        <xdr:cNvSpPr txBox="1"/>
      </xdr:nvSpPr>
      <xdr:spPr>
        <a:xfrm>
          <a:off x="10756676" y="54760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8" name="直線コネクタ 117"/>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9" name="テキスト ボックス 118"/>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52971</xdr:rowOff>
    </xdr:from>
    <xdr:to>
      <xdr:col>76</xdr:col>
      <xdr:colOff>21589</xdr:colOff>
      <xdr:row>34</xdr:row>
      <xdr:rowOff>31774</xdr:rowOff>
    </xdr:to>
    <xdr:cxnSp macro="">
      <xdr:nvCxnSpPr>
        <xdr:cNvPr id="123" name="直線コネクタ 122"/>
        <xdr:cNvCxnSpPr/>
      </xdr:nvCxnSpPr>
      <xdr:spPr>
        <a:xfrm flipV="1">
          <a:off x="14793595" y="5282196"/>
          <a:ext cx="1269" cy="135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35601</xdr:rowOff>
    </xdr:from>
    <xdr:ext cx="469744" cy="259045"/>
    <xdr:sp macro="" textlink="">
      <xdr:nvSpPr>
        <xdr:cNvPr id="124" name="債務償還比率最小値テキスト"/>
        <xdr:cNvSpPr txBox="1"/>
      </xdr:nvSpPr>
      <xdr:spPr>
        <a:xfrm>
          <a:off x="14846300" y="663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31774</xdr:rowOff>
    </xdr:from>
    <xdr:to>
      <xdr:col>76</xdr:col>
      <xdr:colOff>111125</xdr:colOff>
      <xdr:row>34</xdr:row>
      <xdr:rowOff>31774</xdr:rowOff>
    </xdr:to>
    <xdr:cxnSp macro="">
      <xdr:nvCxnSpPr>
        <xdr:cNvPr id="125" name="直線コネクタ 124"/>
        <xdr:cNvCxnSpPr/>
      </xdr:nvCxnSpPr>
      <xdr:spPr>
        <a:xfrm>
          <a:off x="14706600" y="663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171098</xdr:rowOff>
    </xdr:from>
    <xdr:ext cx="560923" cy="259045"/>
    <xdr:sp macro="" textlink="">
      <xdr:nvSpPr>
        <xdr:cNvPr id="126" name="債務償還比率最大値テキスト"/>
        <xdr:cNvSpPr txBox="1"/>
      </xdr:nvSpPr>
      <xdr:spPr>
        <a:xfrm>
          <a:off x="14846300" y="50574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52971</xdr:rowOff>
    </xdr:from>
    <xdr:to>
      <xdr:col>76</xdr:col>
      <xdr:colOff>111125</xdr:colOff>
      <xdr:row>26</xdr:row>
      <xdr:rowOff>52971</xdr:rowOff>
    </xdr:to>
    <xdr:cxnSp macro="">
      <xdr:nvCxnSpPr>
        <xdr:cNvPr id="127" name="直線コネクタ 126"/>
        <xdr:cNvCxnSpPr/>
      </xdr:nvCxnSpPr>
      <xdr:spPr>
        <a:xfrm>
          <a:off x="14706600" y="528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103498</xdr:rowOff>
    </xdr:from>
    <xdr:ext cx="469744" cy="259045"/>
    <xdr:sp macro="" textlink="">
      <xdr:nvSpPr>
        <xdr:cNvPr id="128" name="債務償還比率平均値テキスト"/>
        <xdr:cNvSpPr txBox="1"/>
      </xdr:nvSpPr>
      <xdr:spPr>
        <a:xfrm>
          <a:off x="14846300" y="6018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125071</xdr:rowOff>
    </xdr:from>
    <xdr:to>
      <xdr:col>76</xdr:col>
      <xdr:colOff>73025</xdr:colOff>
      <xdr:row>31</xdr:row>
      <xdr:rowOff>55221</xdr:rowOff>
    </xdr:to>
    <xdr:sp macro="" textlink="">
      <xdr:nvSpPr>
        <xdr:cNvPr id="129" name="フローチャート: 判断 128"/>
        <xdr:cNvSpPr/>
      </xdr:nvSpPr>
      <xdr:spPr>
        <a:xfrm>
          <a:off x="14744700" y="604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136277</xdr:rowOff>
    </xdr:from>
    <xdr:to>
      <xdr:col>72</xdr:col>
      <xdr:colOff>123825</xdr:colOff>
      <xdr:row>31</xdr:row>
      <xdr:rowOff>66427</xdr:rowOff>
    </xdr:to>
    <xdr:sp macro="" textlink="">
      <xdr:nvSpPr>
        <xdr:cNvPr id="130" name="フローチャート: 判断 129"/>
        <xdr:cNvSpPr/>
      </xdr:nvSpPr>
      <xdr:spPr>
        <a:xfrm>
          <a:off x="14033500" y="605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48302</xdr:rowOff>
    </xdr:from>
    <xdr:to>
      <xdr:col>76</xdr:col>
      <xdr:colOff>73025</xdr:colOff>
      <xdr:row>28</xdr:row>
      <xdr:rowOff>149902</xdr:rowOff>
    </xdr:to>
    <xdr:sp macro="" textlink="">
      <xdr:nvSpPr>
        <xdr:cNvPr id="136" name="楕円 135"/>
        <xdr:cNvSpPr/>
      </xdr:nvSpPr>
      <xdr:spPr>
        <a:xfrm>
          <a:off x="14744700" y="562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71179</xdr:rowOff>
    </xdr:from>
    <xdr:ext cx="560923" cy="259045"/>
    <xdr:sp macro="" textlink="">
      <xdr:nvSpPr>
        <xdr:cNvPr id="137" name="債務償還比率該当値テキスト"/>
        <xdr:cNvSpPr txBox="1"/>
      </xdr:nvSpPr>
      <xdr:spPr>
        <a:xfrm>
          <a:off x="14846300" y="547185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73938</xdr:rowOff>
    </xdr:from>
    <xdr:to>
      <xdr:col>72</xdr:col>
      <xdr:colOff>123825</xdr:colOff>
      <xdr:row>30</xdr:row>
      <xdr:rowOff>4088</xdr:rowOff>
    </xdr:to>
    <xdr:sp macro="" textlink="">
      <xdr:nvSpPr>
        <xdr:cNvPr id="138" name="楕円 137"/>
        <xdr:cNvSpPr/>
      </xdr:nvSpPr>
      <xdr:spPr>
        <a:xfrm>
          <a:off x="14033500" y="581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99102</xdr:rowOff>
    </xdr:from>
    <xdr:to>
      <xdr:col>76</xdr:col>
      <xdr:colOff>22225</xdr:colOff>
      <xdr:row>29</xdr:row>
      <xdr:rowOff>124738</xdr:rowOff>
    </xdr:to>
    <xdr:cxnSp macro="">
      <xdr:nvCxnSpPr>
        <xdr:cNvPr id="139" name="直線コネクタ 138"/>
        <xdr:cNvCxnSpPr/>
      </xdr:nvCxnSpPr>
      <xdr:spPr>
        <a:xfrm flipV="1">
          <a:off x="14084300" y="5671227"/>
          <a:ext cx="711200" cy="19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57554</xdr:rowOff>
    </xdr:from>
    <xdr:ext cx="469744" cy="259045"/>
    <xdr:sp macro="" textlink="">
      <xdr:nvSpPr>
        <xdr:cNvPr id="140" name="n_1aveValue債務償還比率"/>
        <xdr:cNvSpPr txBox="1"/>
      </xdr:nvSpPr>
      <xdr:spPr>
        <a:xfrm>
          <a:off x="13836727" y="6144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20615</xdr:rowOff>
    </xdr:from>
    <xdr:ext cx="469744" cy="259045"/>
    <xdr:sp macro="" textlink="">
      <xdr:nvSpPr>
        <xdr:cNvPr id="141" name="n_1mainValue債務償還比率"/>
        <xdr:cNvSpPr txBox="1"/>
      </xdr:nvSpPr>
      <xdr:spPr>
        <a:xfrm>
          <a:off x="13836727" y="5592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北海道芦別市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13,635
13,608
865.04
10,671,036
10,579,087
84,596
6,031,402
9,969,573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92.3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46808</xdr:rowOff>
    </xdr:from>
    <xdr:to>
      <xdr:col>24</xdr:col>
      <xdr:colOff>62865</xdr:colOff>
      <xdr:row>41</xdr:row>
      <xdr:rowOff>169273</xdr:rowOff>
    </xdr:to>
    <xdr:cxnSp macro="">
      <xdr:nvCxnSpPr>
        <xdr:cNvPr id="57" name="直線コネクタ 56"/>
        <xdr:cNvCxnSpPr/>
      </xdr:nvCxnSpPr>
      <xdr:spPr>
        <a:xfrm flipV="1">
          <a:off x="4634865" y="5704658"/>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340478" cy="259045"/>
    <xdr:sp macro="" textlink="">
      <xdr:nvSpPr>
        <xdr:cNvPr id="58" name="【道路】&#10;有形固定資産減価償却率最小値テキスト"/>
        <xdr:cNvSpPr txBox="1"/>
      </xdr:nvSpPr>
      <xdr:spPr>
        <a:xfrm>
          <a:off x="4673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59" name="直線コネクタ 58"/>
        <xdr:cNvCxnSpPr/>
      </xdr:nvCxnSpPr>
      <xdr:spPr>
        <a:xfrm>
          <a:off x="4546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164935</xdr:rowOff>
    </xdr:from>
    <xdr:ext cx="405111" cy="259045"/>
    <xdr:sp macro="" textlink="">
      <xdr:nvSpPr>
        <xdr:cNvPr id="60" name="【道路】&#10;有形固定資産減価償却率最大値テキスト"/>
        <xdr:cNvSpPr txBox="1"/>
      </xdr:nvSpPr>
      <xdr:spPr>
        <a:xfrm>
          <a:off x="4673600" y="547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46808</xdr:rowOff>
    </xdr:from>
    <xdr:to>
      <xdr:col>24</xdr:col>
      <xdr:colOff>152400</xdr:colOff>
      <xdr:row>33</xdr:row>
      <xdr:rowOff>46808</xdr:rowOff>
    </xdr:to>
    <xdr:cxnSp macro="">
      <xdr:nvCxnSpPr>
        <xdr:cNvPr id="61" name="直線コネクタ 60"/>
        <xdr:cNvCxnSpPr/>
      </xdr:nvCxnSpPr>
      <xdr:spPr>
        <a:xfrm>
          <a:off x="4546600" y="570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51180</xdr:rowOff>
    </xdr:from>
    <xdr:ext cx="405111" cy="259045"/>
    <xdr:sp macro="" textlink="">
      <xdr:nvSpPr>
        <xdr:cNvPr id="62" name="【道路】&#10;有形固定資産減価償却率平均値テキスト"/>
        <xdr:cNvSpPr txBox="1"/>
      </xdr:nvSpPr>
      <xdr:spPr>
        <a:xfrm>
          <a:off x="4673600" y="6223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72753</xdr:rowOff>
    </xdr:from>
    <xdr:to>
      <xdr:col>24</xdr:col>
      <xdr:colOff>114300</xdr:colOff>
      <xdr:row>37</xdr:row>
      <xdr:rowOff>2903</xdr:rowOff>
    </xdr:to>
    <xdr:sp macro="" textlink="">
      <xdr:nvSpPr>
        <xdr:cNvPr id="63" name="フローチャート: 判断 62"/>
        <xdr:cNvSpPr/>
      </xdr:nvSpPr>
      <xdr:spPr>
        <a:xfrm>
          <a:off x="4584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93980</xdr:rowOff>
    </xdr:from>
    <xdr:to>
      <xdr:col>20</xdr:col>
      <xdr:colOff>38100</xdr:colOff>
      <xdr:row>37</xdr:row>
      <xdr:rowOff>24130</xdr:rowOff>
    </xdr:to>
    <xdr:sp macro="" textlink="">
      <xdr:nvSpPr>
        <xdr:cNvPr id="64" name="フローチャート: 判断 63"/>
        <xdr:cNvSpPr/>
      </xdr:nvSpPr>
      <xdr:spPr>
        <a:xfrm>
          <a:off x="3746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105410</xdr:rowOff>
    </xdr:from>
    <xdr:to>
      <xdr:col>15</xdr:col>
      <xdr:colOff>101600</xdr:colOff>
      <xdr:row>37</xdr:row>
      <xdr:rowOff>35560</xdr:rowOff>
    </xdr:to>
    <xdr:sp macro="" textlink="">
      <xdr:nvSpPr>
        <xdr:cNvPr id="65" name="フローチャート: 判断 64"/>
        <xdr:cNvSpPr/>
      </xdr:nvSpPr>
      <xdr:spPr>
        <a:xfrm>
          <a:off x="2857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87449</xdr:rowOff>
    </xdr:from>
    <xdr:to>
      <xdr:col>10</xdr:col>
      <xdr:colOff>165100</xdr:colOff>
      <xdr:row>38</xdr:row>
      <xdr:rowOff>17599</xdr:rowOff>
    </xdr:to>
    <xdr:sp macro="" textlink="">
      <xdr:nvSpPr>
        <xdr:cNvPr id="66" name="フローチャート: 判断 65"/>
        <xdr:cNvSpPr/>
      </xdr:nvSpPr>
      <xdr:spPr>
        <a:xfrm>
          <a:off x="1968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123372</xdr:rowOff>
    </xdr:from>
    <xdr:to>
      <xdr:col>24</xdr:col>
      <xdr:colOff>114300</xdr:colOff>
      <xdr:row>36</xdr:row>
      <xdr:rowOff>53522</xdr:rowOff>
    </xdr:to>
    <xdr:sp macro="" textlink="">
      <xdr:nvSpPr>
        <xdr:cNvPr id="72" name="楕円 71"/>
        <xdr:cNvSpPr/>
      </xdr:nvSpPr>
      <xdr:spPr>
        <a:xfrm>
          <a:off x="4584700" y="612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146249</xdr:rowOff>
    </xdr:from>
    <xdr:ext cx="405111" cy="259045"/>
    <xdr:sp macro="" textlink="">
      <xdr:nvSpPr>
        <xdr:cNvPr id="73" name="【道路】&#10;有形固定資産減価償却率該当値テキスト"/>
        <xdr:cNvSpPr txBox="1"/>
      </xdr:nvSpPr>
      <xdr:spPr>
        <a:xfrm>
          <a:off x="4673600" y="5975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152763</xdr:rowOff>
    </xdr:from>
    <xdr:to>
      <xdr:col>20</xdr:col>
      <xdr:colOff>38100</xdr:colOff>
      <xdr:row>36</xdr:row>
      <xdr:rowOff>82913</xdr:rowOff>
    </xdr:to>
    <xdr:sp macro="" textlink="">
      <xdr:nvSpPr>
        <xdr:cNvPr id="74" name="楕円 73"/>
        <xdr:cNvSpPr/>
      </xdr:nvSpPr>
      <xdr:spPr>
        <a:xfrm>
          <a:off x="3746500" y="615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2722</xdr:rowOff>
    </xdr:from>
    <xdr:to>
      <xdr:col>24</xdr:col>
      <xdr:colOff>63500</xdr:colOff>
      <xdr:row>36</xdr:row>
      <xdr:rowOff>32113</xdr:rowOff>
    </xdr:to>
    <xdr:cxnSp macro="">
      <xdr:nvCxnSpPr>
        <xdr:cNvPr id="75" name="直線コネクタ 74"/>
        <xdr:cNvCxnSpPr/>
      </xdr:nvCxnSpPr>
      <xdr:spPr>
        <a:xfrm flipV="1">
          <a:off x="3797300" y="6174922"/>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7439</xdr:rowOff>
    </xdr:from>
    <xdr:to>
      <xdr:col>15</xdr:col>
      <xdr:colOff>101600</xdr:colOff>
      <xdr:row>36</xdr:row>
      <xdr:rowOff>109039</xdr:rowOff>
    </xdr:to>
    <xdr:sp macro="" textlink="">
      <xdr:nvSpPr>
        <xdr:cNvPr id="76" name="楕円 75"/>
        <xdr:cNvSpPr/>
      </xdr:nvSpPr>
      <xdr:spPr>
        <a:xfrm>
          <a:off x="2857500" y="617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32113</xdr:rowOff>
    </xdr:from>
    <xdr:to>
      <xdr:col>19</xdr:col>
      <xdr:colOff>177800</xdr:colOff>
      <xdr:row>36</xdr:row>
      <xdr:rowOff>58239</xdr:rowOff>
    </xdr:to>
    <xdr:cxnSp macro="">
      <xdr:nvCxnSpPr>
        <xdr:cNvPr id="77" name="直線コネクタ 76"/>
        <xdr:cNvCxnSpPr/>
      </xdr:nvCxnSpPr>
      <xdr:spPr>
        <a:xfrm flipV="1">
          <a:off x="2908300" y="620431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33564</xdr:rowOff>
    </xdr:from>
    <xdr:to>
      <xdr:col>10</xdr:col>
      <xdr:colOff>165100</xdr:colOff>
      <xdr:row>36</xdr:row>
      <xdr:rowOff>135164</xdr:rowOff>
    </xdr:to>
    <xdr:sp macro="" textlink="">
      <xdr:nvSpPr>
        <xdr:cNvPr id="78" name="楕円 77"/>
        <xdr:cNvSpPr/>
      </xdr:nvSpPr>
      <xdr:spPr>
        <a:xfrm>
          <a:off x="1968500" y="620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58239</xdr:rowOff>
    </xdr:from>
    <xdr:to>
      <xdr:col>15</xdr:col>
      <xdr:colOff>50800</xdr:colOff>
      <xdr:row>36</xdr:row>
      <xdr:rowOff>84364</xdr:rowOff>
    </xdr:to>
    <xdr:cxnSp macro="">
      <xdr:nvCxnSpPr>
        <xdr:cNvPr id="79" name="直線コネクタ 78"/>
        <xdr:cNvCxnSpPr/>
      </xdr:nvCxnSpPr>
      <xdr:spPr>
        <a:xfrm flipV="1">
          <a:off x="2019300" y="623043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15257</xdr:rowOff>
    </xdr:from>
    <xdr:ext cx="405111" cy="259045"/>
    <xdr:sp macro="" textlink="">
      <xdr:nvSpPr>
        <xdr:cNvPr id="80" name="n_1aveValue【道路】&#10;有形固定資産減価償却率"/>
        <xdr:cNvSpPr txBox="1"/>
      </xdr:nvSpPr>
      <xdr:spPr>
        <a:xfrm>
          <a:off x="3582044" y="635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26687</xdr:rowOff>
    </xdr:from>
    <xdr:ext cx="405111" cy="259045"/>
    <xdr:sp macro="" textlink="">
      <xdr:nvSpPr>
        <xdr:cNvPr id="81" name="n_2aveValue【道路】&#10;有形固定資産減価償却率"/>
        <xdr:cNvSpPr txBox="1"/>
      </xdr:nvSpPr>
      <xdr:spPr>
        <a:xfrm>
          <a:off x="27057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8726</xdr:rowOff>
    </xdr:from>
    <xdr:ext cx="405111" cy="259045"/>
    <xdr:sp macro="" textlink="">
      <xdr:nvSpPr>
        <xdr:cNvPr id="82" name="n_3aveValue【道路】&#10;有形固定資産減価償却率"/>
        <xdr:cNvSpPr txBox="1"/>
      </xdr:nvSpPr>
      <xdr:spPr>
        <a:xfrm>
          <a:off x="1816744" y="652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99440</xdr:rowOff>
    </xdr:from>
    <xdr:ext cx="405111" cy="259045"/>
    <xdr:sp macro="" textlink="">
      <xdr:nvSpPr>
        <xdr:cNvPr id="83" name="n_1mainValue【道路】&#10;有形固定資産減価償却率"/>
        <xdr:cNvSpPr txBox="1"/>
      </xdr:nvSpPr>
      <xdr:spPr>
        <a:xfrm>
          <a:off x="3582044" y="5928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125566</xdr:rowOff>
    </xdr:from>
    <xdr:ext cx="405111" cy="259045"/>
    <xdr:sp macro="" textlink="">
      <xdr:nvSpPr>
        <xdr:cNvPr id="84" name="n_2mainValue【道路】&#10;有形固定資産減価償却率"/>
        <xdr:cNvSpPr txBox="1"/>
      </xdr:nvSpPr>
      <xdr:spPr>
        <a:xfrm>
          <a:off x="2705744" y="5954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151691</xdr:rowOff>
    </xdr:from>
    <xdr:ext cx="405111" cy="259045"/>
    <xdr:sp macro="" textlink="">
      <xdr:nvSpPr>
        <xdr:cNvPr id="85" name="n_3mainValue【道路】&#10;有形固定資産減価償却率"/>
        <xdr:cNvSpPr txBox="1"/>
      </xdr:nvSpPr>
      <xdr:spPr>
        <a:xfrm>
          <a:off x="1816744" y="598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88087</xdr:rowOff>
    </xdr:from>
    <xdr:to>
      <xdr:col>54</xdr:col>
      <xdr:colOff>189865</xdr:colOff>
      <xdr:row>42</xdr:row>
      <xdr:rowOff>591</xdr:rowOff>
    </xdr:to>
    <xdr:cxnSp macro="">
      <xdr:nvCxnSpPr>
        <xdr:cNvPr id="109" name="直線コネクタ 108"/>
        <xdr:cNvCxnSpPr/>
      </xdr:nvCxnSpPr>
      <xdr:spPr>
        <a:xfrm flipV="1">
          <a:off x="10476865" y="5917387"/>
          <a:ext cx="0" cy="128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4418</xdr:rowOff>
    </xdr:from>
    <xdr:ext cx="469744" cy="259045"/>
    <xdr:sp macro="" textlink="">
      <xdr:nvSpPr>
        <xdr:cNvPr id="110" name="【道路】&#10;一人当たり延長最小値テキスト"/>
        <xdr:cNvSpPr txBox="1"/>
      </xdr:nvSpPr>
      <xdr:spPr>
        <a:xfrm>
          <a:off x="10515600" y="720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591</xdr:rowOff>
    </xdr:from>
    <xdr:to>
      <xdr:col>55</xdr:col>
      <xdr:colOff>88900</xdr:colOff>
      <xdr:row>42</xdr:row>
      <xdr:rowOff>591</xdr:rowOff>
    </xdr:to>
    <xdr:cxnSp macro="">
      <xdr:nvCxnSpPr>
        <xdr:cNvPr id="111" name="直線コネクタ 110"/>
        <xdr:cNvCxnSpPr/>
      </xdr:nvCxnSpPr>
      <xdr:spPr>
        <a:xfrm>
          <a:off x="10388600" y="720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34764</xdr:rowOff>
    </xdr:from>
    <xdr:ext cx="534377" cy="259045"/>
    <xdr:sp macro="" textlink="">
      <xdr:nvSpPr>
        <xdr:cNvPr id="112" name="【道路】&#10;一人当たり延長最大値テキスト"/>
        <xdr:cNvSpPr txBox="1"/>
      </xdr:nvSpPr>
      <xdr:spPr>
        <a:xfrm>
          <a:off x="10515600" y="569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88087</xdr:rowOff>
    </xdr:from>
    <xdr:to>
      <xdr:col>55</xdr:col>
      <xdr:colOff>88900</xdr:colOff>
      <xdr:row>34</xdr:row>
      <xdr:rowOff>88087</xdr:rowOff>
    </xdr:to>
    <xdr:cxnSp macro="">
      <xdr:nvCxnSpPr>
        <xdr:cNvPr id="113" name="直線コネクタ 112"/>
        <xdr:cNvCxnSpPr/>
      </xdr:nvCxnSpPr>
      <xdr:spPr>
        <a:xfrm>
          <a:off x="10388600" y="5917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22172</xdr:rowOff>
    </xdr:from>
    <xdr:ext cx="534377" cy="259045"/>
    <xdr:sp macro="" textlink="">
      <xdr:nvSpPr>
        <xdr:cNvPr id="114" name="【道路】&#10;一人当たり延長平均値テキスト"/>
        <xdr:cNvSpPr txBox="1"/>
      </xdr:nvSpPr>
      <xdr:spPr>
        <a:xfrm>
          <a:off x="10515600" y="6708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43745</xdr:rowOff>
    </xdr:from>
    <xdr:to>
      <xdr:col>55</xdr:col>
      <xdr:colOff>50800</xdr:colOff>
      <xdr:row>39</xdr:row>
      <xdr:rowOff>145345</xdr:rowOff>
    </xdr:to>
    <xdr:sp macro="" textlink="">
      <xdr:nvSpPr>
        <xdr:cNvPr id="115" name="フローチャート: 判断 114"/>
        <xdr:cNvSpPr/>
      </xdr:nvSpPr>
      <xdr:spPr>
        <a:xfrm>
          <a:off x="10426700" y="673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57804</xdr:rowOff>
    </xdr:from>
    <xdr:to>
      <xdr:col>50</xdr:col>
      <xdr:colOff>165100</xdr:colOff>
      <xdr:row>39</xdr:row>
      <xdr:rowOff>159404</xdr:rowOff>
    </xdr:to>
    <xdr:sp macro="" textlink="">
      <xdr:nvSpPr>
        <xdr:cNvPr id="116" name="フローチャート: 判断 115"/>
        <xdr:cNvSpPr/>
      </xdr:nvSpPr>
      <xdr:spPr>
        <a:xfrm>
          <a:off x="9588500" y="674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52146</xdr:rowOff>
    </xdr:from>
    <xdr:to>
      <xdr:col>46</xdr:col>
      <xdr:colOff>38100</xdr:colOff>
      <xdr:row>39</xdr:row>
      <xdr:rowOff>153746</xdr:rowOff>
    </xdr:to>
    <xdr:sp macro="" textlink="">
      <xdr:nvSpPr>
        <xdr:cNvPr id="117" name="フローチャート: 判断 116"/>
        <xdr:cNvSpPr/>
      </xdr:nvSpPr>
      <xdr:spPr>
        <a:xfrm>
          <a:off x="8699500" y="673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91446</xdr:rowOff>
    </xdr:from>
    <xdr:to>
      <xdr:col>41</xdr:col>
      <xdr:colOff>101600</xdr:colOff>
      <xdr:row>40</xdr:row>
      <xdr:rowOff>21596</xdr:rowOff>
    </xdr:to>
    <xdr:sp macro="" textlink="">
      <xdr:nvSpPr>
        <xdr:cNvPr id="118" name="フローチャート: 判断 117"/>
        <xdr:cNvSpPr/>
      </xdr:nvSpPr>
      <xdr:spPr>
        <a:xfrm>
          <a:off x="7810500" y="677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38716</xdr:rowOff>
    </xdr:from>
    <xdr:to>
      <xdr:col>55</xdr:col>
      <xdr:colOff>50800</xdr:colOff>
      <xdr:row>39</xdr:row>
      <xdr:rowOff>140316</xdr:rowOff>
    </xdr:to>
    <xdr:sp macro="" textlink="">
      <xdr:nvSpPr>
        <xdr:cNvPr id="124" name="楕円 123"/>
        <xdr:cNvSpPr/>
      </xdr:nvSpPr>
      <xdr:spPr>
        <a:xfrm>
          <a:off x="10426700" y="672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61593</xdr:rowOff>
    </xdr:from>
    <xdr:ext cx="534377" cy="259045"/>
    <xdr:sp macro="" textlink="">
      <xdr:nvSpPr>
        <xdr:cNvPr id="125" name="【道路】&#10;一人当たり延長該当値テキスト"/>
        <xdr:cNvSpPr txBox="1"/>
      </xdr:nvSpPr>
      <xdr:spPr>
        <a:xfrm>
          <a:off x="10515600" y="657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51232</xdr:rowOff>
    </xdr:from>
    <xdr:to>
      <xdr:col>50</xdr:col>
      <xdr:colOff>165100</xdr:colOff>
      <xdr:row>39</xdr:row>
      <xdr:rowOff>152832</xdr:rowOff>
    </xdr:to>
    <xdr:sp macro="" textlink="">
      <xdr:nvSpPr>
        <xdr:cNvPr id="126" name="楕円 125"/>
        <xdr:cNvSpPr/>
      </xdr:nvSpPr>
      <xdr:spPr>
        <a:xfrm>
          <a:off x="9588500" y="673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89516</xdr:rowOff>
    </xdr:from>
    <xdr:to>
      <xdr:col>55</xdr:col>
      <xdr:colOff>0</xdr:colOff>
      <xdr:row>39</xdr:row>
      <xdr:rowOff>102032</xdr:rowOff>
    </xdr:to>
    <xdr:cxnSp macro="">
      <xdr:nvCxnSpPr>
        <xdr:cNvPr id="127" name="直線コネクタ 126"/>
        <xdr:cNvCxnSpPr/>
      </xdr:nvCxnSpPr>
      <xdr:spPr>
        <a:xfrm flipV="1">
          <a:off x="9639300" y="6776066"/>
          <a:ext cx="838200" cy="12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66681</xdr:rowOff>
    </xdr:from>
    <xdr:to>
      <xdr:col>46</xdr:col>
      <xdr:colOff>38100</xdr:colOff>
      <xdr:row>39</xdr:row>
      <xdr:rowOff>168281</xdr:rowOff>
    </xdr:to>
    <xdr:sp macro="" textlink="">
      <xdr:nvSpPr>
        <xdr:cNvPr id="128" name="楕円 127"/>
        <xdr:cNvSpPr/>
      </xdr:nvSpPr>
      <xdr:spPr>
        <a:xfrm>
          <a:off x="8699500" y="675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102032</xdr:rowOff>
    </xdr:from>
    <xdr:to>
      <xdr:col>50</xdr:col>
      <xdr:colOff>114300</xdr:colOff>
      <xdr:row>39</xdr:row>
      <xdr:rowOff>117481</xdr:rowOff>
    </xdr:to>
    <xdr:cxnSp macro="">
      <xdr:nvCxnSpPr>
        <xdr:cNvPr id="129" name="直線コネクタ 128"/>
        <xdr:cNvCxnSpPr/>
      </xdr:nvCxnSpPr>
      <xdr:spPr>
        <a:xfrm flipV="1">
          <a:off x="8750300" y="6788582"/>
          <a:ext cx="889000" cy="15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80511</xdr:rowOff>
    </xdr:from>
    <xdr:to>
      <xdr:col>41</xdr:col>
      <xdr:colOff>101600</xdr:colOff>
      <xdr:row>40</xdr:row>
      <xdr:rowOff>10661</xdr:rowOff>
    </xdr:to>
    <xdr:sp macro="" textlink="">
      <xdr:nvSpPr>
        <xdr:cNvPr id="130" name="楕円 129"/>
        <xdr:cNvSpPr/>
      </xdr:nvSpPr>
      <xdr:spPr>
        <a:xfrm>
          <a:off x="7810500" y="676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117481</xdr:rowOff>
    </xdr:from>
    <xdr:to>
      <xdr:col>45</xdr:col>
      <xdr:colOff>177800</xdr:colOff>
      <xdr:row>39</xdr:row>
      <xdr:rowOff>131311</xdr:rowOff>
    </xdr:to>
    <xdr:cxnSp macro="">
      <xdr:nvCxnSpPr>
        <xdr:cNvPr id="131" name="直線コネクタ 130"/>
        <xdr:cNvCxnSpPr/>
      </xdr:nvCxnSpPr>
      <xdr:spPr>
        <a:xfrm flipV="1">
          <a:off x="7861300" y="6804031"/>
          <a:ext cx="889000" cy="1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150531</xdr:rowOff>
    </xdr:from>
    <xdr:ext cx="534377" cy="259045"/>
    <xdr:sp macro="" textlink="">
      <xdr:nvSpPr>
        <xdr:cNvPr id="132" name="n_1aveValue【道路】&#10;一人当たり延長"/>
        <xdr:cNvSpPr txBox="1"/>
      </xdr:nvSpPr>
      <xdr:spPr>
        <a:xfrm>
          <a:off x="9359411" y="683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170273</xdr:rowOff>
    </xdr:from>
    <xdr:ext cx="534377" cy="259045"/>
    <xdr:sp macro="" textlink="">
      <xdr:nvSpPr>
        <xdr:cNvPr id="133" name="n_2aveValue【道路】&#10;一人当たり延長"/>
        <xdr:cNvSpPr txBox="1"/>
      </xdr:nvSpPr>
      <xdr:spPr>
        <a:xfrm>
          <a:off x="8483111" y="651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12723</xdr:rowOff>
    </xdr:from>
    <xdr:ext cx="534377" cy="259045"/>
    <xdr:sp macro="" textlink="">
      <xdr:nvSpPr>
        <xdr:cNvPr id="134" name="n_3aveValue【道路】&#10;一人当たり延長"/>
        <xdr:cNvSpPr txBox="1"/>
      </xdr:nvSpPr>
      <xdr:spPr>
        <a:xfrm>
          <a:off x="7594111" y="687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169359</xdr:rowOff>
    </xdr:from>
    <xdr:ext cx="534377" cy="259045"/>
    <xdr:sp macro="" textlink="">
      <xdr:nvSpPr>
        <xdr:cNvPr id="135" name="n_1mainValue【道路】&#10;一人当たり延長"/>
        <xdr:cNvSpPr txBox="1"/>
      </xdr:nvSpPr>
      <xdr:spPr>
        <a:xfrm>
          <a:off x="9359411" y="651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159408</xdr:rowOff>
    </xdr:from>
    <xdr:ext cx="534377" cy="259045"/>
    <xdr:sp macro="" textlink="">
      <xdr:nvSpPr>
        <xdr:cNvPr id="136" name="n_2mainValue【道路】&#10;一人当たり延長"/>
        <xdr:cNvSpPr txBox="1"/>
      </xdr:nvSpPr>
      <xdr:spPr>
        <a:xfrm>
          <a:off x="8483111" y="684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27188</xdr:rowOff>
    </xdr:from>
    <xdr:ext cx="534377" cy="259045"/>
    <xdr:sp macro="" textlink="">
      <xdr:nvSpPr>
        <xdr:cNvPr id="137" name="n_3mainValue【道路】&#10;一人当たり延長"/>
        <xdr:cNvSpPr txBox="1"/>
      </xdr:nvSpPr>
      <xdr:spPr>
        <a:xfrm>
          <a:off x="7594111" y="654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57150</xdr:rowOff>
    </xdr:from>
    <xdr:to>
      <xdr:col>24</xdr:col>
      <xdr:colOff>62865</xdr:colOff>
      <xdr:row>64</xdr:row>
      <xdr:rowOff>102870</xdr:rowOff>
    </xdr:to>
    <xdr:cxnSp macro="">
      <xdr:nvCxnSpPr>
        <xdr:cNvPr id="163" name="直線コネクタ 162"/>
        <xdr:cNvCxnSpPr/>
      </xdr:nvCxnSpPr>
      <xdr:spPr>
        <a:xfrm flipV="1">
          <a:off x="4634865" y="948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3827</xdr:rowOff>
    </xdr:from>
    <xdr:ext cx="405111" cy="259045"/>
    <xdr:sp macro="" textlink="">
      <xdr:nvSpPr>
        <xdr:cNvPr id="166" name="【橋りょう・トンネル】&#10;有形固定資産減価償却率最大値テキスト"/>
        <xdr:cNvSpPr txBox="1"/>
      </xdr:nvSpPr>
      <xdr:spPr>
        <a:xfrm>
          <a:off x="4673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57150</xdr:rowOff>
    </xdr:from>
    <xdr:to>
      <xdr:col>24</xdr:col>
      <xdr:colOff>152400</xdr:colOff>
      <xdr:row>55</xdr:row>
      <xdr:rowOff>57150</xdr:rowOff>
    </xdr:to>
    <xdr:cxnSp macro="">
      <xdr:nvCxnSpPr>
        <xdr:cNvPr id="167" name="直線コネクタ 166"/>
        <xdr:cNvCxnSpPr/>
      </xdr:nvCxnSpPr>
      <xdr:spPr>
        <a:xfrm>
          <a:off x="4546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158223</xdr:rowOff>
    </xdr:from>
    <xdr:ext cx="405111" cy="259045"/>
    <xdr:sp macro="" textlink="">
      <xdr:nvSpPr>
        <xdr:cNvPr id="168" name="【橋りょう・トンネル】&#10;有形固定資産減価償却率平均値テキスト"/>
        <xdr:cNvSpPr txBox="1"/>
      </xdr:nvSpPr>
      <xdr:spPr>
        <a:xfrm>
          <a:off x="4673600" y="9930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9" name="フローチャート: 判断 168"/>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70" name="フローチャート: 判断 169"/>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21046</xdr:rowOff>
    </xdr:from>
    <xdr:to>
      <xdr:col>15</xdr:col>
      <xdr:colOff>101600</xdr:colOff>
      <xdr:row>59</xdr:row>
      <xdr:rowOff>122646</xdr:rowOff>
    </xdr:to>
    <xdr:sp macro="" textlink="">
      <xdr:nvSpPr>
        <xdr:cNvPr id="171" name="フローチャート: 判断 170"/>
        <xdr:cNvSpPr/>
      </xdr:nvSpPr>
      <xdr:spPr>
        <a:xfrm>
          <a:off x="2857500" y="1013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55335</xdr:rowOff>
    </xdr:from>
    <xdr:to>
      <xdr:col>10</xdr:col>
      <xdr:colOff>165100</xdr:colOff>
      <xdr:row>59</xdr:row>
      <xdr:rowOff>156935</xdr:rowOff>
    </xdr:to>
    <xdr:sp macro="" textlink="">
      <xdr:nvSpPr>
        <xdr:cNvPr id="172" name="フローチャート: 判断 171"/>
        <xdr:cNvSpPr/>
      </xdr:nvSpPr>
      <xdr:spPr>
        <a:xfrm>
          <a:off x="1968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140244</xdr:rowOff>
    </xdr:from>
    <xdr:to>
      <xdr:col>24</xdr:col>
      <xdr:colOff>114300</xdr:colOff>
      <xdr:row>60</xdr:row>
      <xdr:rowOff>70394</xdr:rowOff>
    </xdr:to>
    <xdr:sp macro="" textlink="">
      <xdr:nvSpPr>
        <xdr:cNvPr id="178" name="楕円 177"/>
        <xdr:cNvSpPr/>
      </xdr:nvSpPr>
      <xdr:spPr>
        <a:xfrm>
          <a:off x="4584700" y="1025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118671</xdr:rowOff>
    </xdr:from>
    <xdr:ext cx="405111" cy="259045"/>
    <xdr:sp macro="" textlink="">
      <xdr:nvSpPr>
        <xdr:cNvPr id="179" name="【橋りょう・トンネル】&#10;有形固定資産減価償却率該当値テキスト"/>
        <xdr:cNvSpPr txBox="1"/>
      </xdr:nvSpPr>
      <xdr:spPr>
        <a:xfrm>
          <a:off x="4673600"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138612</xdr:rowOff>
    </xdr:from>
    <xdr:to>
      <xdr:col>20</xdr:col>
      <xdr:colOff>38100</xdr:colOff>
      <xdr:row>60</xdr:row>
      <xdr:rowOff>68762</xdr:rowOff>
    </xdr:to>
    <xdr:sp macro="" textlink="">
      <xdr:nvSpPr>
        <xdr:cNvPr id="180" name="楕円 179"/>
        <xdr:cNvSpPr/>
      </xdr:nvSpPr>
      <xdr:spPr>
        <a:xfrm>
          <a:off x="3746500" y="1025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17962</xdr:rowOff>
    </xdr:from>
    <xdr:to>
      <xdr:col>24</xdr:col>
      <xdr:colOff>63500</xdr:colOff>
      <xdr:row>60</xdr:row>
      <xdr:rowOff>19594</xdr:rowOff>
    </xdr:to>
    <xdr:cxnSp macro="">
      <xdr:nvCxnSpPr>
        <xdr:cNvPr id="181" name="直線コネクタ 180"/>
        <xdr:cNvCxnSpPr/>
      </xdr:nvCxnSpPr>
      <xdr:spPr>
        <a:xfrm>
          <a:off x="3797300" y="10304962"/>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158206</xdr:rowOff>
    </xdr:from>
    <xdr:to>
      <xdr:col>15</xdr:col>
      <xdr:colOff>101600</xdr:colOff>
      <xdr:row>60</xdr:row>
      <xdr:rowOff>88356</xdr:rowOff>
    </xdr:to>
    <xdr:sp macro="" textlink="">
      <xdr:nvSpPr>
        <xdr:cNvPr id="182" name="楕円 181"/>
        <xdr:cNvSpPr/>
      </xdr:nvSpPr>
      <xdr:spPr>
        <a:xfrm>
          <a:off x="2857500" y="1027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17962</xdr:rowOff>
    </xdr:from>
    <xdr:to>
      <xdr:col>19</xdr:col>
      <xdr:colOff>177800</xdr:colOff>
      <xdr:row>60</xdr:row>
      <xdr:rowOff>37556</xdr:rowOff>
    </xdr:to>
    <xdr:cxnSp macro="">
      <xdr:nvCxnSpPr>
        <xdr:cNvPr id="183" name="直線コネクタ 182"/>
        <xdr:cNvCxnSpPr/>
      </xdr:nvCxnSpPr>
      <xdr:spPr>
        <a:xfrm flipV="1">
          <a:off x="2908300" y="10304962"/>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11249</xdr:rowOff>
    </xdr:from>
    <xdr:to>
      <xdr:col>10</xdr:col>
      <xdr:colOff>165100</xdr:colOff>
      <xdr:row>60</xdr:row>
      <xdr:rowOff>112849</xdr:rowOff>
    </xdr:to>
    <xdr:sp macro="" textlink="">
      <xdr:nvSpPr>
        <xdr:cNvPr id="184" name="楕円 183"/>
        <xdr:cNvSpPr/>
      </xdr:nvSpPr>
      <xdr:spPr>
        <a:xfrm>
          <a:off x="1968500" y="102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37556</xdr:rowOff>
    </xdr:from>
    <xdr:to>
      <xdr:col>15</xdr:col>
      <xdr:colOff>50800</xdr:colOff>
      <xdr:row>60</xdr:row>
      <xdr:rowOff>62049</xdr:rowOff>
    </xdr:to>
    <xdr:cxnSp macro="">
      <xdr:nvCxnSpPr>
        <xdr:cNvPr id="185" name="直線コネクタ 184"/>
        <xdr:cNvCxnSpPr/>
      </xdr:nvCxnSpPr>
      <xdr:spPr>
        <a:xfrm flipV="1">
          <a:off x="2019300" y="1032455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114680</xdr:rowOff>
    </xdr:from>
    <xdr:ext cx="405111" cy="259045"/>
    <xdr:sp macro="" textlink="">
      <xdr:nvSpPr>
        <xdr:cNvPr id="186" name="n_1aveValue【橋りょう・トンネル】&#10;有形固定資産減価償却率"/>
        <xdr:cNvSpPr txBox="1"/>
      </xdr:nvSpPr>
      <xdr:spPr>
        <a:xfrm>
          <a:off x="3582044" y="988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139173</xdr:rowOff>
    </xdr:from>
    <xdr:ext cx="405111" cy="259045"/>
    <xdr:sp macro="" textlink="">
      <xdr:nvSpPr>
        <xdr:cNvPr id="187" name="n_2aveValue【橋りょう・トンネル】&#10;有形固定資産減価償却率"/>
        <xdr:cNvSpPr txBox="1"/>
      </xdr:nvSpPr>
      <xdr:spPr>
        <a:xfrm>
          <a:off x="2705744" y="991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2012</xdr:rowOff>
    </xdr:from>
    <xdr:ext cx="405111" cy="259045"/>
    <xdr:sp macro="" textlink="">
      <xdr:nvSpPr>
        <xdr:cNvPr id="188" name="n_3aveValue【橋りょう・トンネル】&#10;有形固定資産減価償却率"/>
        <xdr:cNvSpPr txBox="1"/>
      </xdr:nvSpPr>
      <xdr:spPr>
        <a:xfrm>
          <a:off x="1816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59889</xdr:rowOff>
    </xdr:from>
    <xdr:ext cx="405111" cy="259045"/>
    <xdr:sp macro="" textlink="">
      <xdr:nvSpPr>
        <xdr:cNvPr id="189" name="n_1mainValue【橋りょう・トンネル】&#10;有形固定資産減価償却率"/>
        <xdr:cNvSpPr txBox="1"/>
      </xdr:nvSpPr>
      <xdr:spPr>
        <a:xfrm>
          <a:off x="3582044" y="1034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79483</xdr:rowOff>
    </xdr:from>
    <xdr:ext cx="405111" cy="259045"/>
    <xdr:sp macro="" textlink="">
      <xdr:nvSpPr>
        <xdr:cNvPr id="190" name="n_2mainValue【橋りょう・トンネル】&#10;有形固定資産減価償却率"/>
        <xdr:cNvSpPr txBox="1"/>
      </xdr:nvSpPr>
      <xdr:spPr>
        <a:xfrm>
          <a:off x="2705744" y="1036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103976</xdr:rowOff>
    </xdr:from>
    <xdr:ext cx="405111" cy="259045"/>
    <xdr:sp macro="" textlink="">
      <xdr:nvSpPr>
        <xdr:cNvPr id="191" name="n_3mainValue【橋りょう・トンネル】&#10;有形固定資産減価償却率"/>
        <xdr:cNvSpPr txBox="1"/>
      </xdr:nvSpPr>
      <xdr:spPr>
        <a:xfrm>
          <a:off x="1816744" y="1039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2" name="直線コネクタ 20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3" name="テキスト ボックス 20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4" name="直線コネクタ 20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5" name="テキスト ボックス 204"/>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6" name="直線コネクタ 20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7" name="テキスト ボックス 206"/>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8" name="直線コネクタ 20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9" name="テキスト ボックス 208"/>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1" name="テキスト ボックス 21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82102</xdr:rowOff>
    </xdr:from>
    <xdr:to>
      <xdr:col>54</xdr:col>
      <xdr:colOff>189865</xdr:colOff>
      <xdr:row>63</xdr:row>
      <xdr:rowOff>170402</xdr:rowOff>
    </xdr:to>
    <xdr:cxnSp macro="">
      <xdr:nvCxnSpPr>
        <xdr:cNvPr id="213" name="直線コネクタ 212"/>
        <xdr:cNvCxnSpPr/>
      </xdr:nvCxnSpPr>
      <xdr:spPr>
        <a:xfrm flipV="1">
          <a:off x="10476865" y="9511852"/>
          <a:ext cx="0" cy="145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2779</xdr:rowOff>
    </xdr:from>
    <xdr:ext cx="469744" cy="259045"/>
    <xdr:sp macro="" textlink="">
      <xdr:nvSpPr>
        <xdr:cNvPr id="214" name="【橋りょう・トンネル】&#10;一人当たり有形固定資産（償却資産）額最小値テキスト"/>
        <xdr:cNvSpPr txBox="1"/>
      </xdr:nvSpPr>
      <xdr:spPr>
        <a:xfrm>
          <a:off x="10515600" y="10975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170402</xdr:rowOff>
    </xdr:from>
    <xdr:to>
      <xdr:col>55</xdr:col>
      <xdr:colOff>88900</xdr:colOff>
      <xdr:row>63</xdr:row>
      <xdr:rowOff>170402</xdr:rowOff>
    </xdr:to>
    <xdr:cxnSp macro="">
      <xdr:nvCxnSpPr>
        <xdr:cNvPr id="215" name="直線コネクタ 214"/>
        <xdr:cNvCxnSpPr/>
      </xdr:nvCxnSpPr>
      <xdr:spPr>
        <a:xfrm>
          <a:off x="10388600" y="1097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28779</xdr:rowOff>
    </xdr:from>
    <xdr:ext cx="690189" cy="259045"/>
    <xdr:sp macro="" textlink="">
      <xdr:nvSpPr>
        <xdr:cNvPr id="216" name="【橋りょう・トンネル】&#10;一人当たり有形固定資産（償却資産）額最大値テキスト"/>
        <xdr:cNvSpPr txBox="1"/>
      </xdr:nvSpPr>
      <xdr:spPr>
        <a:xfrm>
          <a:off x="10515600" y="92870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82102</xdr:rowOff>
    </xdr:from>
    <xdr:to>
      <xdr:col>55</xdr:col>
      <xdr:colOff>88900</xdr:colOff>
      <xdr:row>55</xdr:row>
      <xdr:rowOff>82102</xdr:rowOff>
    </xdr:to>
    <xdr:cxnSp macro="">
      <xdr:nvCxnSpPr>
        <xdr:cNvPr id="217" name="直線コネクタ 216"/>
        <xdr:cNvCxnSpPr/>
      </xdr:nvCxnSpPr>
      <xdr:spPr>
        <a:xfrm>
          <a:off x="10388600" y="951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145909</xdr:rowOff>
    </xdr:from>
    <xdr:ext cx="599010" cy="259045"/>
    <xdr:sp macro="" textlink="">
      <xdr:nvSpPr>
        <xdr:cNvPr id="218" name="【橋りょう・トンネル】&#10;一人当たり有形固定資産（償却資産）額平均値テキスト"/>
        <xdr:cNvSpPr txBox="1"/>
      </xdr:nvSpPr>
      <xdr:spPr>
        <a:xfrm>
          <a:off x="10515600" y="10432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123032</xdr:rowOff>
    </xdr:from>
    <xdr:to>
      <xdr:col>55</xdr:col>
      <xdr:colOff>50800</xdr:colOff>
      <xdr:row>62</xdr:row>
      <xdr:rowOff>53182</xdr:rowOff>
    </xdr:to>
    <xdr:sp macro="" textlink="">
      <xdr:nvSpPr>
        <xdr:cNvPr id="219" name="フローチャート: 判断 218"/>
        <xdr:cNvSpPr/>
      </xdr:nvSpPr>
      <xdr:spPr>
        <a:xfrm>
          <a:off x="10426700" y="1058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137719</xdr:rowOff>
    </xdr:from>
    <xdr:to>
      <xdr:col>50</xdr:col>
      <xdr:colOff>165100</xdr:colOff>
      <xdr:row>62</xdr:row>
      <xdr:rowOff>67869</xdr:rowOff>
    </xdr:to>
    <xdr:sp macro="" textlink="">
      <xdr:nvSpPr>
        <xdr:cNvPr id="220" name="フローチャート: 判断 219"/>
        <xdr:cNvSpPr/>
      </xdr:nvSpPr>
      <xdr:spPr>
        <a:xfrm>
          <a:off x="9588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147317</xdr:rowOff>
    </xdr:from>
    <xdr:to>
      <xdr:col>46</xdr:col>
      <xdr:colOff>38100</xdr:colOff>
      <xdr:row>62</xdr:row>
      <xdr:rowOff>77467</xdr:rowOff>
    </xdr:to>
    <xdr:sp macro="" textlink="">
      <xdr:nvSpPr>
        <xdr:cNvPr id="221" name="フローチャート: 判断 220"/>
        <xdr:cNvSpPr/>
      </xdr:nvSpPr>
      <xdr:spPr>
        <a:xfrm>
          <a:off x="8699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45409</xdr:rowOff>
    </xdr:from>
    <xdr:to>
      <xdr:col>41</xdr:col>
      <xdr:colOff>101600</xdr:colOff>
      <xdr:row>62</xdr:row>
      <xdr:rowOff>147009</xdr:rowOff>
    </xdr:to>
    <xdr:sp macro="" textlink="">
      <xdr:nvSpPr>
        <xdr:cNvPr id="222" name="フローチャート: 判断 221"/>
        <xdr:cNvSpPr/>
      </xdr:nvSpPr>
      <xdr:spPr>
        <a:xfrm>
          <a:off x="7810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89880</xdr:rowOff>
    </xdr:from>
    <xdr:to>
      <xdr:col>55</xdr:col>
      <xdr:colOff>50800</xdr:colOff>
      <xdr:row>63</xdr:row>
      <xdr:rowOff>20030</xdr:rowOff>
    </xdr:to>
    <xdr:sp macro="" textlink="">
      <xdr:nvSpPr>
        <xdr:cNvPr id="228" name="楕円 227"/>
        <xdr:cNvSpPr/>
      </xdr:nvSpPr>
      <xdr:spPr>
        <a:xfrm>
          <a:off x="10426700" y="1071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68307</xdr:rowOff>
    </xdr:from>
    <xdr:ext cx="599010" cy="259045"/>
    <xdr:sp macro="" textlink="">
      <xdr:nvSpPr>
        <xdr:cNvPr id="229" name="【橋りょう・トンネル】&#10;一人当たり有形固定資産（償却資産）額該当値テキスト"/>
        <xdr:cNvSpPr txBox="1"/>
      </xdr:nvSpPr>
      <xdr:spPr>
        <a:xfrm>
          <a:off x="10515600" y="10698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102450</xdr:rowOff>
    </xdr:from>
    <xdr:to>
      <xdr:col>50</xdr:col>
      <xdr:colOff>165100</xdr:colOff>
      <xdr:row>63</xdr:row>
      <xdr:rowOff>32600</xdr:rowOff>
    </xdr:to>
    <xdr:sp macro="" textlink="">
      <xdr:nvSpPr>
        <xdr:cNvPr id="230" name="楕円 229"/>
        <xdr:cNvSpPr/>
      </xdr:nvSpPr>
      <xdr:spPr>
        <a:xfrm>
          <a:off x="9588500" y="1073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140680</xdr:rowOff>
    </xdr:from>
    <xdr:to>
      <xdr:col>55</xdr:col>
      <xdr:colOff>0</xdr:colOff>
      <xdr:row>62</xdr:row>
      <xdr:rowOff>153250</xdr:rowOff>
    </xdr:to>
    <xdr:cxnSp macro="">
      <xdr:nvCxnSpPr>
        <xdr:cNvPr id="231" name="直線コネクタ 230"/>
        <xdr:cNvCxnSpPr/>
      </xdr:nvCxnSpPr>
      <xdr:spPr>
        <a:xfrm flipV="1">
          <a:off x="9639300" y="10770580"/>
          <a:ext cx="838200" cy="12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110739</xdr:rowOff>
    </xdr:from>
    <xdr:to>
      <xdr:col>46</xdr:col>
      <xdr:colOff>38100</xdr:colOff>
      <xdr:row>63</xdr:row>
      <xdr:rowOff>40889</xdr:rowOff>
    </xdr:to>
    <xdr:sp macro="" textlink="">
      <xdr:nvSpPr>
        <xdr:cNvPr id="232" name="楕円 231"/>
        <xdr:cNvSpPr/>
      </xdr:nvSpPr>
      <xdr:spPr>
        <a:xfrm>
          <a:off x="8699500" y="1074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153250</xdr:rowOff>
    </xdr:from>
    <xdr:to>
      <xdr:col>50</xdr:col>
      <xdr:colOff>114300</xdr:colOff>
      <xdr:row>62</xdr:row>
      <xdr:rowOff>161539</xdr:rowOff>
    </xdr:to>
    <xdr:cxnSp macro="">
      <xdr:nvCxnSpPr>
        <xdr:cNvPr id="233" name="直線コネクタ 232"/>
        <xdr:cNvCxnSpPr/>
      </xdr:nvCxnSpPr>
      <xdr:spPr>
        <a:xfrm flipV="1">
          <a:off x="8750300" y="10783150"/>
          <a:ext cx="889000" cy="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117248</xdr:rowOff>
    </xdr:from>
    <xdr:to>
      <xdr:col>41</xdr:col>
      <xdr:colOff>101600</xdr:colOff>
      <xdr:row>63</xdr:row>
      <xdr:rowOff>47398</xdr:rowOff>
    </xdr:to>
    <xdr:sp macro="" textlink="">
      <xdr:nvSpPr>
        <xdr:cNvPr id="234" name="楕円 233"/>
        <xdr:cNvSpPr/>
      </xdr:nvSpPr>
      <xdr:spPr>
        <a:xfrm>
          <a:off x="7810500" y="1074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161539</xdr:rowOff>
    </xdr:from>
    <xdr:to>
      <xdr:col>45</xdr:col>
      <xdr:colOff>177800</xdr:colOff>
      <xdr:row>62</xdr:row>
      <xdr:rowOff>168048</xdr:rowOff>
    </xdr:to>
    <xdr:cxnSp macro="">
      <xdr:nvCxnSpPr>
        <xdr:cNvPr id="235" name="直線コネクタ 234"/>
        <xdr:cNvCxnSpPr/>
      </xdr:nvCxnSpPr>
      <xdr:spPr>
        <a:xfrm flipV="1">
          <a:off x="7861300" y="10791439"/>
          <a:ext cx="889000" cy="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84396</xdr:rowOff>
    </xdr:from>
    <xdr:ext cx="599010" cy="259045"/>
    <xdr:sp macro="" textlink="">
      <xdr:nvSpPr>
        <xdr:cNvPr id="236" name="n_1aveValue【橋りょう・トンネル】&#10;一人当たり有形固定資産（償却資産）額"/>
        <xdr:cNvSpPr txBox="1"/>
      </xdr:nvSpPr>
      <xdr:spPr>
        <a:xfrm>
          <a:off x="9327095" y="10371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93994</xdr:rowOff>
    </xdr:from>
    <xdr:ext cx="599010" cy="259045"/>
    <xdr:sp macro="" textlink="">
      <xdr:nvSpPr>
        <xdr:cNvPr id="237" name="n_2aveValue【橋りょう・トンネル】&#10;一人当たり有形固定資産（償却資産）額"/>
        <xdr:cNvSpPr txBox="1"/>
      </xdr:nvSpPr>
      <xdr:spPr>
        <a:xfrm>
          <a:off x="84507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163536</xdr:rowOff>
    </xdr:from>
    <xdr:ext cx="599010" cy="259045"/>
    <xdr:sp macro="" textlink="">
      <xdr:nvSpPr>
        <xdr:cNvPr id="238" name="n_3aveValue【橋りょう・トンネル】&#10;一人当たり有形固定資産（償却資産）額"/>
        <xdr:cNvSpPr txBox="1"/>
      </xdr:nvSpPr>
      <xdr:spPr>
        <a:xfrm>
          <a:off x="7561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23727</xdr:rowOff>
    </xdr:from>
    <xdr:ext cx="599010" cy="259045"/>
    <xdr:sp macro="" textlink="">
      <xdr:nvSpPr>
        <xdr:cNvPr id="239" name="n_1mainValue【橋りょう・トンネル】&#10;一人当たり有形固定資産（償却資産）額"/>
        <xdr:cNvSpPr txBox="1"/>
      </xdr:nvSpPr>
      <xdr:spPr>
        <a:xfrm>
          <a:off x="9327095" y="10825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32016</xdr:rowOff>
    </xdr:from>
    <xdr:ext cx="599010" cy="259045"/>
    <xdr:sp macro="" textlink="">
      <xdr:nvSpPr>
        <xdr:cNvPr id="240" name="n_2mainValue【橋りょう・トンネル】&#10;一人当たり有形固定資産（償却資産）額"/>
        <xdr:cNvSpPr txBox="1"/>
      </xdr:nvSpPr>
      <xdr:spPr>
        <a:xfrm>
          <a:off x="8450795" y="10833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38525</xdr:rowOff>
    </xdr:from>
    <xdr:ext cx="599010" cy="259045"/>
    <xdr:sp macro="" textlink="">
      <xdr:nvSpPr>
        <xdr:cNvPr id="241" name="n_3mainValue【橋りょう・トンネル】&#10;一人当たり有形固定資産（償却資産）額"/>
        <xdr:cNvSpPr txBox="1"/>
      </xdr:nvSpPr>
      <xdr:spPr>
        <a:xfrm>
          <a:off x="7561795" y="10839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135255</xdr:rowOff>
    </xdr:from>
    <xdr:to>
      <xdr:col>24</xdr:col>
      <xdr:colOff>62865</xdr:colOff>
      <xdr:row>85</xdr:row>
      <xdr:rowOff>78105</xdr:rowOff>
    </xdr:to>
    <xdr:cxnSp macro="">
      <xdr:nvCxnSpPr>
        <xdr:cNvPr id="266" name="直線コネクタ 265"/>
        <xdr:cNvCxnSpPr/>
      </xdr:nvCxnSpPr>
      <xdr:spPr>
        <a:xfrm flipV="1">
          <a:off x="4634865" y="1333690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81932</xdr:rowOff>
    </xdr:from>
    <xdr:ext cx="405111" cy="259045"/>
    <xdr:sp macro="" textlink="">
      <xdr:nvSpPr>
        <xdr:cNvPr id="267" name="【公営住宅】&#10;有形固定資産減価償却率最小値テキスト"/>
        <xdr:cNvSpPr txBox="1"/>
      </xdr:nvSpPr>
      <xdr:spPr>
        <a:xfrm>
          <a:off x="4673600" y="1465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78105</xdr:rowOff>
    </xdr:from>
    <xdr:to>
      <xdr:col>24</xdr:col>
      <xdr:colOff>152400</xdr:colOff>
      <xdr:row>85</xdr:row>
      <xdr:rowOff>78105</xdr:rowOff>
    </xdr:to>
    <xdr:cxnSp macro="">
      <xdr:nvCxnSpPr>
        <xdr:cNvPr id="268" name="直線コネクタ 267"/>
        <xdr:cNvCxnSpPr/>
      </xdr:nvCxnSpPr>
      <xdr:spPr>
        <a:xfrm>
          <a:off x="4546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81932</xdr:rowOff>
    </xdr:from>
    <xdr:ext cx="405111" cy="259045"/>
    <xdr:sp macro="" textlink="">
      <xdr:nvSpPr>
        <xdr:cNvPr id="269" name="【公営住宅】&#10;有形固定資産減価償却率最大値テキスト"/>
        <xdr:cNvSpPr txBox="1"/>
      </xdr:nvSpPr>
      <xdr:spPr>
        <a:xfrm>
          <a:off x="4673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135255</xdr:rowOff>
    </xdr:from>
    <xdr:to>
      <xdr:col>24</xdr:col>
      <xdr:colOff>152400</xdr:colOff>
      <xdr:row>77</xdr:row>
      <xdr:rowOff>135255</xdr:rowOff>
    </xdr:to>
    <xdr:cxnSp macro="">
      <xdr:nvCxnSpPr>
        <xdr:cNvPr id="270" name="直線コネクタ 269"/>
        <xdr:cNvCxnSpPr/>
      </xdr:nvCxnSpPr>
      <xdr:spPr>
        <a:xfrm>
          <a:off x="4546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26688</xdr:rowOff>
    </xdr:from>
    <xdr:ext cx="405111" cy="259045"/>
    <xdr:sp macro="" textlink="">
      <xdr:nvSpPr>
        <xdr:cNvPr id="271" name="【公営住宅】&#10;有形固定資産減価償却率平均値テキスト"/>
        <xdr:cNvSpPr txBox="1"/>
      </xdr:nvSpPr>
      <xdr:spPr>
        <a:xfrm>
          <a:off x="4673600" y="13914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48261</xdr:rowOff>
    </xdr:from>
    <xdr:to>
      <xdr:col>24</xdr:col>
      <xdr:colOff>114300</xdr:colOff>
      <xdr:row>81</xdr:row>
      <xdr:rowOff>149861</xdr:rowOff>
    </xdr:to>
    <xdr:sp macro="" textlink="">
      <xdr:nvSpPr>
        <xdr:cNvPr id="272" name="フローチャート: 判断 271"/>
        <xdr:cNvSpPr/>
      </xdr:nvSpPr>
      <xdr:spPr>
        <a:xfrm>
          <a:off x="4584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273" name="フローチャート: 判断 272"/>
        <xdr:cNvSpPr/>
      </xdr:nvSpPr>
      <xdr:spPr>
        <a:xfrm>
          <a:off x="3746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274" name="フローチャート: 判断 273"/>
        <xdr:cNvSpPr/>
      </xdr:nvSpPr>
      <xdr:spPr>
        <a:xfrm>
          <a:off x="2857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116839</xdr:rowOff>
    </xdr:from>
    <xdr:to>
      <xdr:col>10</xdr:col>
      <xdr:colOff>165100</xdr:colOff>
      <xdr:row>82</xdr:row>
      <xdr:rowOff>46989</xdr:rowOff>
    </xdr:to>
    <xdr:sp macro="" textlink="">
      <xdr:nvSpPr>
        <xdr:cNvPr id="275" name="フローチャート: 判断 274"/>
        <xdr:cNvSpPr/>
      </xdr:nvSpPr>
      <xdr:spPr>
        <a:xfrm>
          <a:off x="1968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160655</xdr:rowOff>
    </xdr:from>
    <xdr:to>
      <xdr:col>24</xdr:col>
      <xdr:colOff>114300</xdr:colOff>
      <xdr:row>79</xdr:row>
      <xdr:rowOff>90805</xdr:rowOff>
    </xdr:to>
    <xdr:sp macro="" textlink="">
      <xdr:nvSpPr>
        <xdr:cNvPr id="281" name="楕円 280"/>
        <xdr:cNvSpPr/>
      </xdr:nvSpPr>
      <xdr:spPr>
        <a:xfrm>
          <a:off x="4584700" y="1353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12082</xdr:rowOff>
    </xdr:from>
    <xdr:ext cx="405111" cy="259045"/>
    <xdr:sp macro="" textlink="">
      <xdr:nvSpPr>
        <xdr:cNvPr id="282" name="【公営住宅】&#10;有形固定資産減価償却率該当値テキスト"/>
        <xdr:cNvSpPr txBox="1"/>
      </xdr:nvSpPr>
      <xdr:spPr>
        <a:xfrm>
          <a:off x="4673600" y="1338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162561</xdr:rowOff>
    </xdr:from>
    <xdr:to>
      <xdr:col>20</xdr:col>
      <xdr:colOff>38100</xdr:colOff>
      <xdr:row>79</xdr:row>
      <xdr:rowOff>92711</xdr:rowOff>
    </xdr:to>
    <xdr:sp macro="" textlink="">
      <xdr:nvSpPr>
        <xdr:cNvPr id="283" name="楕円 282"/>
        <xdr:cNvSpPr/>
      </xdr:nvSpPr>
      <xdr:spPr>
        <a:xfrm>
          <a:off x="3746500" y="1353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40005</xdr:rowOff>
    </xdr:from>
    <xdr:to>
      <xdr:col>24</xdr:col>
      <xdr:colOff>63500</xdr:colOff>
      <xdr:row>79</xdr:row>
      <xdr:rowOff>41911</xdr:rowOff>
    </xdr:to>
    <xdr:cxnSp macro="">
      <xdr:nvCxnSpPr>
        <xdr:cNvPr id="284" name="直線コネクタ 283"/>
        <xdr:cNvCxnSpPr/>
      </xdr:nvCxnSpPr>
      <xdr:spPr>
        <a:xfrm flipV="1">
          <a:off x="3797300" y="13584555"/>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19686</xdr:rowOff>
    </xdr:from>
    <xdr:to>
      <xdr:col>15</xdr:col>
      <xdr:colOff>101600</xdr:colOff>
      <xdr:row>79</xdr:row>
      <xdr:rowOff>121286</xdr:rowOff>
    </xdr:to>
    <xdr:sp macro="" textlink="">
      <xdr:nvSpPr>
        <xdr:cNvPr id="285" name="楕円 284"/>
        <xdr:cNvSpPr/>
      </xdr:nvSpPr>
      <xdr:spPr>
        <a:xfrm>
          <a:off x="2857500" y="1356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41911</xdr:rowOff>
    </xdr:from>
    <xdr:to>
      <xdr:col>19</xdr:col>
      <xdr:colOff>177800</xdr:colOff>
      <xdr:row>79</xdr:row>
      <xdr:rowOff>70486</xdr:rowOff>
    </xdr:to>
    <xdr:cxnSp macro="">
      <xdr:nvCxnSpPr>
        <xdr:cNvPr id="286" name="直線コネクタ 285"/>
        <xdr:cNvCxnSpPr/>
      </xdr:nvCxnSpPr>
      <xdr:spPr>
        <a:xfrm flipV="1">
          <a:off x="2908300" y="13586461"/>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48261</xdr:rowOff>
    </xdr:from>
    <xdr:to>
      <xdr:col>10</xdr:col>
      <xdr:colOff>165100</xdr:colOff>
      <xdr:row>79</xdr:row>
      <xdr:rowOff>149861</xdr:rowOff>
    </xdr:to>
    <xdr:sp macro="" textlink="">
      <xdr:nvSpPr>
        <xdr:cNvPr id="287" name="楕円 286"/>
        <xdr:cNvSpPr/>
      </xdr:nvSpPr>
      <xdr:spPr>
        <a:xfrm>
          <a:off x="1968500" y="1359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70486</xdr:rowOff>
    </xdr:from>
    <xdr:to>
      <xdr:col>15</xdr:col>
      <xdr:colOff>50800</xdr:colOff>
      <xdr:row>79</xdr:row>
      <xdr:rowOff>99061</xdr:rowOff>
    </xdr:to>
    <xdr:cxnSp macro="">
      <xdr:nvCxnSpPr>
        <xdr:cNvPr id="288" name="直線コネクタ 287"/>
        <xdr:cNvCxnSpPr/>
      </xdr:nvCxnSpPr>
      <xdr:spPr>
        <a:xfrm flipV="1">
          <a:off x="2019300" y="13615036"/>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154322</xdr:rowOff>
    </xdr:from>
    <xdr:ext cx="405111" cy="259045"/>
    <xdr:sp macro="" textlink="">
      <xdr:nvSpPr>
        <xdr:cNvPr id="289" name="n_1aveValue【公営住宅】&#10;有形固定資産減価償却率"/>
        <xdr:cNvSpPr txBox="1"/>
      </xdr:nvSpPr>
      <xdr:spPr>
        <a:xfrm>
          <a:off x="35820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11447</xdr:rowOff>
    </xdr:from>
    <xdr:ext cx="405111" cy="259045"/>
    <xdr:sp macro="" textlink="">
      <xdr:nvSpPr>
        <xdr:cNvPr id="290" name="n_2aveValue【公営住宅】&#10;有形固定資産減価償却率"/>
        <xdr:cNvSpPr txBox="1"/>
      </xdr:nvSpPr>
      <xdr:spPr>
        <a:xfrm>
          <a:off x="27057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38116</xdr:rowOff>
    </xdr:from>
    <xdr:ext cx="405111" cy="259045"/>
    <xdr:sp macro="" textlink="">
      <xdr:nvSpPr>
        <xdr:cNvPr id="291" name="n_3aveValue【公営住宅】&#10;有形固定資産減価償却率"/>
        <xdr:cNvSpPr txBox="1"/>
      </xdr:nvSpPr>
      <xdr:spPr>
        <a:xfrm>
          <a:off x="1816744" y="1409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109238</xdr:rowOff>
    </xdr:from>
    <xdr:ext cx="405111" cy="259045"/>
    <xdr:sp macro="" textlink="">
      <xdr:nvSpPr>
        <xdr:cNvPr id="292" name="n_1mainValue【公営住宅】&#10;有形固定資産減価償却率"/>
        <xdr:cNvSpPr txBox="1"/>
      </xdr:nvSpPr>
      <xdr:spPr>
        <a:xfrm>
          <a:off x="3582044" y="1331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137813</xdr:rowOff>
    </xdr:from>
    <xdr:ext cx="405111" cy="259045"/>
    <xdr:sp macro="" textlink="">
      <xdr:nvSpPr>
        <xdr:cNvPr id="293" name="n_2mainValue【公営住宅】&#10;有形固定資産減価償却率"/>
        <xdr:cNvSpPr txBox="1"/>
      </xdr:nvSpPr>
      <xdr:spPr>
        <a:xfrm>
          <a:off x="2705744" y="1333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166388</xdr:rowOff>
    </xdr:from>
    <xdr:ext cx="405111" cy="259045"/>
    <xdr:sp macro="" textlink="">
      <xdr:nvSpPr>
        <xdr:cNvPr id="294" name="n_3mainValue【公営住宅】&#10;有形固定資産減価償却率"/>
        <xdr:cNvSpPr txBox="1"/>
      </xdr:nvSpPr>
      <xdr:spPr>
        <a:xfrm>
          <a:off x="1816744" y="1336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5" name="直線コネクタ 30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6" name="テキスト ボックス 30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7" name="直線コネクタ 30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8" name="テキスト ボックス 30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9" name="直線コネクタ 30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0" name="テキスト ボックス 30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1" name="直線コネクタ 31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2" name="テキスト ボックス 31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3" name="直線コネクタ 31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4" name="テキスト ボックス 31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5" name="直線コネクタ 31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16" name="テキスト ボックス 315"/>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8" name="テキスト ボックス 31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74349</xdr:rowOff>
    </xdr:from>
    <xdr:to>
      <xdr:col>54</xdr:col>
      <xdr:colOff>189865</xdr:colOff>
      <xdr:row>86</xdr:row>
      <xdr:rowOff>147011</xdr:rowOff>
    </xdr:to>
    <xdr:cxnSp macro="">
      <xdr:nvCxnSpPr>
        <xdr:cNvPr id="320" name="直線コネクタ 319"/>
        <xdr:cNvCxnSpPr/>
      </xdr:nvCxnSpPr>
      <xdr:spPr>
        <a:xfrm flipV="1">
          <a:off x="10476865" y="13275999"/>
          <a:ext cx="0" cy="16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150838</xdr:rowOff>
    </xdr:from>
    <xdr:ext cx="469744" cy="259045"/>
    <xdr:sp macro="" textlink="">
      <xdr:nvSpPr>
        <xdr:cNvPr id="321" name="【公営住宅】&#10;一人当たり面積最小値テキスト"/>
        <xdr:cNvSpPr txBox="1"/>
      </xdr:nvSpPr>
      <xdr:spPr>
        <a:xfrm>
          <a:off x="10515600" y="14895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147011</xdr:rowOff>
    </xdr:from>
    <xdr:to>
      <xdr:col>55</xdr:col>
      <xdr:colOff>88900</xdr:colOff>
      <xdr:row>86</xdr:row>
      <xdr:rowOff>147011</xdr:rowOff>
    </xdr:to>
    <xdr:cxnSp macro="">
      <xdr:nvCxnSpPr>
        <xdr:cNvPr id="322" name="直線コネクタ 321"/>
        <xdr:cNvCxnSpPr/>
      </xdr:nvCxnSpPr>
      <xdr:spPr>
        <a:xfrm>
          <a:off x="10388600" y="1489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21026</xdr:rowOff>
    </xdr:from>
    <xdr:ext cx="534377" cy="259045"/>
    <xdr:sp macro="" textlink="">
      <xdr:nvSpPr>
        <xdr:cNvPr id="323" name="【公営住宅】&#10;一人当たり面積最大値テキスト"/>
        <xdr:cNvSpPr txBox="1"/>
      </xdr:nvSpPr>
      <xdr:spPr>
        <a:xfrm>
          <a:off x="10515600" y="1305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74349</xdr:rowOff>
    </xdr:from>
    <xdr:to>
      <xdr:col>55</xdr:col>
      <xdr:colOff>88900</xdr:colOff>
      <xdr:row>77</xdr:row>
      <xdr:rowOff>74349</xdr:rowOff>
    </xdr:to>
    <xdr:cxnSp macro="">
      <xdr:nvCxnSpPr>
        <xdr:cNvPr id="324" name="直線コネクタ 323"/>
        <xdr:cNvCxnSpPr/>
      </xdr:nvCxnSpPr>
      <xdr:spPr>
        <a:xfrm>
          <a:off x="10388600" y="1327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65822</xdr:rowOff>
    </xdr:from>
    <xdr:ext cx="469744" cy="259045"/>
    <xdr:sp macro="" textlink="">
      <xdr:nvSpPr>
        <xdr:cNvPr id="325" name="【公営住宅】&#10;一人当たり面積平均値テキスト"/>
        <xdr:cNvSpPr txBox="1"/>
      </xdr:nvSpPr>
      <xdr:spPr>
        <a:xfrm>
          <a:off x="10515600" y="14639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87395</xdr:rowOff>
    </xdr:from>
    <xdr:to>
      <xdr:col>55</xdr:col>
      <xdr:colOff>50800</xdr:colOff>
      <xdr:row>86</xdr:row>
      <xdr:rowOff>17545</xdr:rowOff>
    </xdr:to>
    <xdr:sp macro="" textlink="">
      <xdr:nvSpPr>
        <xdr:cNvPr id="326" name="フローチャート: 判断 325"/>
        <xdr:cNvSpPr/>
      </xdr:nvSpPr>
      <xdr:spPr>
        <a:xfrm>
          <a:off x="10426700" y="1466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93926</xdr:rowOff>
    </xdr:from>
    <xdr:to>
      <xdr:col>50</xdr:col>
      <xdr:colOff>165100</xdr:colOff>
      <xdr:row>86</xdr:row>
      <xdr:rowOff>24076</xdr:rowOff>
    </xdr:to>
    <xdr:sp macro="" textlink="">
      <xdr:nvSpPr>
        <xdr:cNvPr id="327" name="フローチャート: 判断 326"/>
        <xdr:cNvSpPr/>
      </xdr:nvSpPr>
      <xdr:spPr>
        <a:xfrm>
          <a:off x="9588500" y="1466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96376</xdr:rowOff>
    </xdr:from>
    <xdr:to>
      <xdr:col>46</xdr:col>
      <xdr:colOff>38100</xdr:colOff>
      <xdr:row>86</xdr:row>
      <xdr:rowOff>26526</xdr:rowOff>
    </xdr:to>
    <xdr:sp macro="" textlink="">
      <xdr:nvSpPr>
        <xdr:cNvPr id="328" name="フローチャート: 判断 327"/>
        <xdr:cNvSpPr/>
      </xdr:nvSpPr>
      <xdr:spPr>
        <a:xfrm>
          <a:off x="8699500" y="1466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106824</xdr:rowOff>
    </xdr:from>
    <xdr:to>
      <xdr:col>41</xdr:col>
      <xdr:colOff>101600</xdr:colOff>
      <xdr:row>86</xdr:row>
      <xdr:rowOff>36974</xdr:rowOff>
    </xdr:to>
    <xdr:sp macro="" textlink="">
      <xdr:nvSpPr>
        <xdr:cNvPr id="329" name="フローチャート: 判断 328"/>
        <xdr:cNvSpPr/>
      </xdr:nvSpPr>
      <xdr:spPr>
        <a:xfrm>
          <a:off x="7810500" y="1468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23549</xdr:rowOff>
    </xdr:from>
    <xdr:to>
      <xdr:col>55</xdr:col>
      <xdr:colOff>50800</xdr:colOff>
      <xdr:row>77</xdr:row>
      <xdr:rowOff>125149</xdr:rowOff>
    </xdr:to>
    <xdr:sp macro="" textlink="">
      <xdr:nvSpPr>
        <xdr:cNvPr id="335" name="楕円 334"/>
        <xdr:cNvSpPr/>
      </xdr:nvSpPr>
      <xdr:spPr>
        <a:xfrm>
          <a:off x="10426700" y="1322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76</xdr:row>
      <xdr:rowOff>148026</xdr:rowOff>
    </xdr:from>
    <xdr:ext cx="534377" cy="259045"/>
    <xdr:sp macro="" textlink="">
      <xdr:nvSpPr>
        <xdr:cNvPr id="336" name="【公営住宅】&#10;一人当たり面積該当値テキスト"/>
        <xdr:cNvSpPr txBox="1"/>
      </xdr:nvSpPr>
      <xdr:spPr>
        <a:xfrm>
          <a:off x="10515600" y="1317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80046</xdr:rowOff>
    </xdr:from>
    <xdr:to>
      <xdr:col>50</xdr:col>
      <xdr:colOff>165100</xdr:colOff>
      <xdr:row>78</xdr:row>
      <xdr:rowOff>10196</xdr:rowOff>
    </xdr:to>
    <xdr:sp macro="" textlink="">
      <xdr:nvSpPr>
        <xdr:cNvPr id="337" name="楕円 336"/>
        <xdr:cNvSpPr/>
      </xdr:nvSpPr>
      <xdr:spPr>
        <a:xfrm>
          <a:off x="9588500" y="1328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77</xdr:row>
      <xdr:rowOff>74349</xdr:rowOff>
    </xdr:from>
    <xdr:to>
      <xdr:col>55</xdr:col>
      <xdr:colOff>0</xdr:colOff>
      <xdr:row>77</xdr:row>
      <xdr:rowOff>130846</xdr:rowOff>
    </xdr:to>
    <xdr:cxnSp macro="">
      <xdr:nvCxnSpPr>
        <xdr:cNvPr id="338" name="直線コネクタ 337"/>
        <xdr:cNvCxnSpPr/>
      </xdr:nvCxnSpPr>
      <xdr:spPr>
        <a:xfrm flipV="1">
          <a:off x="9639300" y="13275999"/>
          <a:ext cx="838200" cy="5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134257</xdr:rowOff>
    </xdr:from>
    <xdr:to>
      <xdr:col>46</xdr:col>
      <xdr:colOff>38100</xdr:colOff>
      <xdr:row>78</xdr:row>
      <xdr:rowOff>64407</xdr:rowOff>
    </xdr:to>
    <xdr:sp macro="" textlink="">
      <xdr:nvSpPr>
        <xdr:cNvPr id="339" name="楕円 338"/>
        <xdr:cNvSpPr/>
      </xdr:nvSpPr>
      <xdr:spPr>
        <a:xfrm>
          <a:off x="8699500" y="1333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130846</xdr:rowOff>
    </xdr:from>
    <xdr:to>
      <xdr:col>50</xdr:col>
      <xdr:colOff>114300</xdr:colOff>
      <xdr:row>78</xdr:row>
      <xdr:rowOff>13607</xdr:rowOff>
    </xdr:to>
    <xdr:cxnSp macro="">
      <xdr:nvCxnSpPr>
        <xdr:cNvPr id="340" name="直線コネクタ 339"/>
        <xdr:cNvCxnSpPr/>
      </xdr:nvCxnSpPr>
      <xdr:spPr>
        <a:xfrm flipV="1">
          <a:off x="8750300" y="13332496"/>
          <a:ext cx="889000" cy="5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10976</xdr:rowOff>
    </xdr:from>
    <xdr:to>
      <xdr:col>41</xdr:col>
      <xdr:colOff>101600</xdr:colOff>
      <xdr:row>78</xdr:row>
      <xdr:rowOff>112576</xdr:rowOff>
    </xdr:to>
    <xdr:sp macro="" textlink="">
      <xdr:nvSpPr>
        <xdr:cNvPr id="341" name="楕円 340"/>
        <xdr:cNvSpPr/>
      </xdr:nvSpPr>
      <xdr:spPr>
        <a:xfrm>
          <a:off x="7810500" y="1338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13607</xdr:rowOff>
    </xdr:from>
    <xdr:to>
      <xdr:col>45</xdr:col>
      <xdr:colOff>177800</xdr:colOff>
      <xdr:row>78</xdr:row>
      <xdr:rowOff>61776</xdr:rowOff>
    </xdr:to>
    <xdr:cxnSp macro="">
      <xdr:nvCxnSpPr>
        <xdr:cNvPr id="342" name="直線コネクタ 341"/>
        <xdr:cNvCxnSpPr/>
      </xdr:nvCxnSpPr>
      <xdr:spPr>
        <a:xfrm flipV="1">
          <a:off x="7861300" y="13386707"/>
          <a:ext cx="889000" cy="48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15203</xdr:rowOff>
    </xdr:from>
    <xdr:ext cx="469744" cy="259045"/>
    <xdr:sp macro="" textlink="">
      <xdr:nvSpPr>
        <xdr:cNvPr id="343" name="n_1aveValue【公営住宅】&#10;一人当たり面積"/>
        <xdr:cNvSpPr txBox="1"/>
      </xdr:nvSpPr>
      <xdr:spPr>
        <a:xfrm>
          <a:off x="9391727" y="14759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17653</xdr:rowOff>
    </xdr:from>
    <xdr:ext cx="469744" cy="259045"/>
    <xdr:sp macro="" textlink="">
      <xdr:nvSpPr>
        <xdr:cNvPr id="344" name="n_2aveValue【公営住宅】&#10;一人当たり面積"/>
        <xdr:cNvSpPr txBox="1"/>
      </xdr:nvSpPr>
      <xdr:spPr>
        <a:xfrm>
          <a:off x="8515427" y="1476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28101</xdr:rowOff>
    </xdr:from>
    <xdr:ext cx="469744" cy="259045"/>
    <xdr:sp macro="" textlink="">
      <xdr:nvSpPr>
        <xdr:cNvPr id="345" name="n_3aveValue【公営住宅】&#10;一人当たり面積"/>
        <xdr:cNvSpPr txBox="1"/>
      </xdr:nvSpPr>
      <xdr:spPr>
        <a:xfrm>
          <a:off x="7626427" y="1477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26723</xdr:rowOff>
    </xdr:from>
    <xdr:ext cx="469744" cy="259045"/>
    <xdr:sp macro="" textlink="">
      <xdr:nvSpPr>
        <xdr:cNvPr id="346" name="n_1mainValue【公営住宅】&#10;一人当たり面積"/>
        <xdr:cNvSpPr txBox="1"/>
      </xdr:nvSpPr>
      <xdr:spPr>
        <a:xfrm>
          <a:off x="9391727" y="13056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80934</xdr:rowOff>
    </xdr:from>
    <xdr:ext cx="469744" cy="259045"/>
    <xdr:sp macro="" textlink="">
      <xdr:nvSpPr>
        <xdr:cNvPr id="347" name="n_2mainValue【公営住宅】&#10;一人当たり面積"/>
        <xdr:cNvSpPr txBox="1"/>
      </xdr:nvSpPr>
      <xdr:spPr>
        <a:xfrm>
          <a:off x="8515427" y="1311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76</xdr:row>
      <xdr:rowOff>129103</xdr:rowOff>
    </xdr:from>
    <xdr:ext cx="469744" cy="259045"/>
    <xdr:sp macro="" textlink="">
      <xdr:nvSpPr>
        <xdr:cNvPr id="348" name="n_3mainValue【公営住宅】&#10;一人当たり面積"/>
        <xdr:cNvSpPr txBox="1"/>
      </xdr:nvSpPr>
      <xdr:spPr>
        <a:xfrm>
          <a:off x="7626427" y="13159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7" name="正方形/長方形 35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8" name="正方形/長方形 35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9" name="正方形/長方形 35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0" name="正方形/長方形 35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1" name="正方形/長方形 36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2" name="正方形/長方形 36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3" name="正方形/長方形 36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4" name="正方形/長方形 36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5" name="正方形/長方形 36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6" name="正方形/長方形 36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7" name="正方形/長方形 36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8" name="正方形/長方形 36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9" name="正方形/長方形 36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0" name="正方形/長方形 36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1" name="正方形/長方形 37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2" name="正方形/長方形 37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3" name="テキスト ボックス 37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4" name="直線コネクタ 37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5" name="直線コネクタ 37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6" name="テキスト ボックス 37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7" name="直線コネクタ 37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8" name="テキスト ボックス 37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9" name="直線コネクタ 37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0" name="テキスト ボックス 37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1" name="直線コネクタ 38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2" name="テキスト ボックス 38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3" name="直線コネクタ 38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4" name="テキスト ボックス 38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5" name="直線コネクタ 38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6" name="テキスト ボックス 38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7" name="直線コネクタ 38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8" name="テキスト ボックス 38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32113</xdr:rowOff>
    </xdr:to>
    <xdr:cxnSp macro="">
      <xdr:nvCxnSpPr>
        <xdr:cNvPr id="390" name="直線コネクタ 389"/>
        <xdr:cNvCxnSpPr/>
      </xdr:nvCxnSpPr>
      <xdr:spPr>
        <a:xfrm flipV="1">
          <a:off x="16318864" y="566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35940</xdr:rowOff>
    </xdr:from>
    <xdr:ext cx="405111" cy="259045"/>
    <xdr:sp macro="" textlink="">
      <xdr:nvSpPr>
        <xdr:cNvPr id="391" name="【認定こども園・幼稚園・保育所】&#10;有形固定資産減価償却率最小値テキスト"/>
        <xdr:cNvSpPr txBox="1"/>
      </xdr:nvSpPr>
      <xdr:spPr>
        <a:xfrm>
          <a:off x="16357600" y="706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32113</xdr:rowOff>
    </xdr:from>
    <xdr:to>
      <xdr:col>86</xdr:col>
      <xdr:colOff>25400</xdr:colOff>
      <xdr:row>41</xdr:row>
      <xdr:rowOff>32113</xdr:rowOff>
    </xdr:to>
    <xdr:cxnSp macro="">
      <xdr:nvCxnSpPr>
        <xdr:cNvPr id="392" name="直線コネクタ 391"/>
        <xdr:cNvCxnSpPr/>
      </xdr:nvCxnSpPr>
      <xdr:spPr>
        <a:xfrm>
          <a:off x="16230600" y="706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3"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4" name="直線コネクタ 393"/>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126291</xdr:rowOff>
    </xdr:from>
    <xdr:ext cx="405111" cy="259045"/>
    <xdr:sp macro="" textlink="">
      <xdr:nvSpPr>
        <xdr:cNvPr id="395" name="【認定こども園・幼稚園・保育所】&#10;有形固定資産減価償却率平均値テキスト"/>
        <xdr:cNvSpPr txBox="1"/>
      </xdr:nvSpPr>
      <xdr:spPr>
        <a:xfrm>
          <a:off x="16357600" y="6298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147864</xdr:rowOff>
    </xdr:from>
    <xdr:to>
      <xdr:col>85</xdr:col>
      <xdr:colOff>177800</xdr:colOff>
      <xdr:row>37</xdr:row>
      <xdr:rowOff>78014</xdr:rowOff>
    </xdr:to>
    <xdr:sp macro="" textlink="">
      <xdr:nvSpPr>
        <xdr:cNvPr id="396" name="フローチャート: 判断 395"/>
        <xdr:cNvSpPr/>
      </xdr:nvSpPr>
      <xdr:spPr>
        <a:xfrm>
          <a:off x="162687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397" name="フローチャート: 判断 396"/>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398" name="フローチャート: 判断 397"/>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74386</xdr:rowOff>
    </xdr:from>
    <xdr:to>
      <xdr:col>72</xdr:col>
      <xdr:colOff>38100</xdr:colOff>
      <xdr:row>37</xdr:row>
      <xdr:rowOff>4536</xdr:rowOff>
    </xdr:to>
    <xdr:sp macro="" textlink="">
      <xdr:nvSpPr>
        <xdr:cNvPr id="399" name="フローチャート: 判断 398"/>
        <xdr:cNvSpPr/>
      </xdr:nvSpPr>
      <xdr:spPr>
        <a:xfrm>
          <a:off x="13652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0" name="テキスト ボックス 39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1" name="テキスト ボックス 40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2" name="テキスト ボックス 40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3" name="テキスト ボックス 40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4" name="テキスト ボックス 40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138067</xdr:rowOff>
    </xdr:from>
    <xdr:to>
      <xdr:col>85</xdr:col>
      <xdr:colOff>177800</xdr:colOff>
      <xdr:row>36</xdr:row>
      <xdr:rowOff>68217</xdr:rowOff>
    </xdr:to>
    <xdr:sp macro="" textlink="">
      <xdr:nvSpPr>
        <xdr:cNvPr id="405" name="楕円 404"/>
        <xdr:cNvSpPr/>
      </xdr:nvSpPr>
      <xdr:spPr>
        <a:xfrm>
          <a:off x="16268700" y="613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160944</xdr:rowOff>
    </xdr:from>
    <xdr:ext cx="405111" cy="259045"/>
    <xdr:sp macro="" textlink="">
      <xdr:nvSpPr>
        <xdr:cNvPr id="406" name="【認定こども園・幼稚園・保育所】&#10;有形固定資産減価償却率該当値テキスト"/>
        <xdr:cNvSpPr txBox="1"/>
      </xdr:nvSpPr>
      <xdr:spPr>
        <a:xfrm>
          <a:off x="16357600" y="5990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164193</xdr:rowOff>
    </xdr:from>
    <xdr:to>
      <xdr:col>81</xdr:col>
      <xdr:colOff>101600</xdr:colOff>
      <xdr:row>36</xdr:row>
      <xdr:rowOff>94343</xdr:rowOff>
    </xdr:to>
    <xdr:sp macro="" textlink="">
      <xdr:nvSpPr>
        <xdr:cNvPr id="407" name="楕円 406"/>
        <xdr:cNvSpPr/>
      </xdr:nvSpPr>
      <xdr:spPr>
        <a:xfrm>
          <a:off x="15430500" y="616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17417</xdr:rowOff>
    </xdr:from>
    <xdr:to>
      <xdr:col>85</xdr:col>
      <xdr:colOff>127000</xdr:colOff>
      <xdr:row>36</xdr:row>
      <xdr:rowOff>43543</xdr:rowOff>
    </xdr:to>
    <xdr:cxnSp macro="">
      <xdr:nvCxnSpPr>
        <xdr:cNvPr id="408" name="直線コネクタ 407"/>
        <xdr:cNvCxnSpPr/>
      </xdr:nvCxnSpPr>
      <xdr:spPr>
        <a:xfrm flipV="1">
          <a:off x="15481300" y="6189617"/>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18869</xdr:rowOff>
    </xdr:from>
    <xdr:to>
      <xdr:col>76</xdr:col>
      <xdr:colOff>165100</xdr:colOff>
      <xdr:row>36</xdr:row>
      <xdr:rowOff>120469</xdr:rowOff>
    </xdr:to>
    <xdr:sp macro="" textlink="">
      <xdr:nvSpPr>
        <xdr:cNvPr id="409" name="楕円 408"/>
        <xdr:cNvSpPr/>
      </xdr:nvSpPr>
      <xdr:spPr>
        <a:xfrm>
          <a:off x="14541500" y="619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43543</xdr:rowOff>
    </xdr:from>
    <xdr:to>
      <xdr:col>81</xdr:col>
      <xdr:colOff>50800</xdr:colOff>
      <xdr:row>36</xdr:row>
      <xdr:rowOff>69669</xdr:rowOff>
    </xdr:to>
    <xdr:cxnSp macro="">
      <xdr:nvCxnSpPr>
        <xdr:cNvPr id="410" name="直線コネクタ 409"/>
        <xdr:cNvCxnSpPr/>
      </xdr:nvCxnSpPr>
      <xdr:spPr>
        <a:xfrm flipV="1">
          <a:off x="14592300" y="621574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43361</xdr:rowOff>
    </xdr:from>
    <xdr:to>
      <xdr:col>72</xdr:col>
      <xdr:colOff>38100</xdr:colOff>
      <xdr:row>36</xdr:row>
      <xdr:rowOff>144961</xdr:rowOff>
    </xdr:to>
    <xdr:sp macro="" textlink="">
      <xdr:nvSpPr>
        <xdr:cNvPr id="411" name="楕円 410"/>
        <xdr:cNvSpPr/>
      </xdr:nvSpPr>
      <xdr:spPr>
        <a:xfrm>
          <a:off x="13652500" y="621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69669</xdr:rowOff>
    </xdr:from>
    <xdr:to>
      <xdr:col>76</xdr:col>
      <xdr:colOff>114300</xdr:colOff>
      <xdr:row>36</xdr:row>
      <xdr:rowOff>94161</xdr:rowOff>
    </xdr:to>
    <xdr:cxnSp macro="">
      <xdr:nvCxnSpPr>
        <xdr:cNvPr id="412" name="直線コネクタ 411"/>
        <xdr:cNvCxnSpPr/>
      </xdr:nvCxnSpPr>
      <xdr:spPr>
        <a:xfrm flipV="1">
          <a:off x="13703300" y="6241869"/>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49547</xdr:rowOff>
    </xdr:from>
    <xdr:ext cx="405111" cy="259045"/>
    <xdr:sp macro="" textlink="">
      <xdr:nvSpPr>
        <xdr:cNvPr id="413" name="n_1aveValue【認定こども園・幼稚園・保育所】&#10;有形固定資産減価償却率"/>
        <xdr:cNvSpPr txBox="1"/>
      </xdr:nvSpPr>
      <xdr:spPr>
        <a:xfrm>
          <a:off x="152660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13624</xdr:rowOff>
    </xdr:from>
    <xdr:ext cx="405111" cy="259045"/>
    <xdr:sp macro="" textlink="">
      <xdr:nvSpPr>
        <xdr:cNvPr id="414" name="n_2aveValue【認定こども園・幼稚園・保育所】&#10;有形固定資産減価償却率"/>
        <xdr:cNvSpPr txBox="1"/>
      </xdr:nvSpPr>
      <xdr:spPr>
        <a:xfrm>
          <a:off x="143897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167113</xdr:rowOff>
    </xdr:from>
    <xdr:ext cx="405111" cy="259045"/>
    <xdr:sp macro="" textlink="">
      <xdr:nvSpPr>
        <xdr:cNvPr id="415" name="n_3aveValue【認定こども園・幼稚園・保育所】&#10;有形固定資産減価償却率"/>
        <xdr:cNvSpPr txBox="1"/>
      </xdr:nvSpPr>
      <xdr:spPr>
        <a:xfrm>
          <a:off x="13500744" y="633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110870</xdr:rowOff>
    </xdr:from>
    <xdr:ext cx="405111" cy="259045"/>
    <xdr:sp macro="" textlink="">
      <xdr:nvSpPr>
        <xdr:cNvPr id="416" name="n_1mainValue【認定こども園・幼稚園・保育所】&#10;有形固定資産減価償却率"/>
        <xdr:cNvSpPr txBox="1"/>
      </xdr:nvSpPr>
      <xdr:spPr>
        <a:xfrm>
          <a:off x="15266044" y="594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136996</xdr:rowOff>
    </xdr:from>
    <xdr:ext cx="405111" cy="259045"/>
    <xdr:sp macro="" textlink="">
      <xdr:nvSpPr>
        <xdr:cNvPr id="417" name="n_2mainValue【認定こども園・幼稚園・保育所】&#10;有形固定資産減価償却率"/>
        <xdr:cNvSpPr txBox="1"/>
      </xdr:nvSpPr>
      <xdr:spPr>
        <a:xfrm>
          <a:off x="14389744" y="596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161488</xdr:rowOff>
    </xdr:from>
    <xdr:ext cx="405111" cy="259045"/>
    <xdr:sp macro="" textlink="">
      <xdr:nvSpPr>
        <xdr:cNvPr id="418" name="n_3mainValue【認定こども園・幼稚園・保育所】&#10;有形固定資産減価償却率"/>
        <xdr:cNvSpPr txBox="1"/>
      </xdr:nvSpPr>
      <xdr:spPr>
        <a:xfrm>
          <a:off x="13500744" y="5990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9" name="正方形/長方形 41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0" name="正方形/長方形 41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1" name="正方形/長方形 42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2" name="正方形/長方形 42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3" name="正方形/長方形 42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4" name="正方形/長方形 42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5" name="正方形/長方形 42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6" name="正方形/長方形 42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7" name="テキスト ボックス 42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8" name="直線コネクタ 42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9" name="直線コネクタ 42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0" name="テキスト ボックス 42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1" name="直線コネクタ 43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2" name="テキスト ボックス 43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3" name="直線コネクタ 43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4" name="テキスト ボックス 43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5" name="直線コネクタ 43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6" name="テキスト ボックス 43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7" name="直線コネクタ 43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8" name="テキスト ボックス 43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51054</xdr:rowOff>
    </xdr:from>
    <xdr:to>
      <xdr:col>116</xdr:col>
      <xdr:colOff>62864</xdr:colOff>
      <xdr:row>41</xdr:row>
      <xdr:rowOff>119634</xdr:rowOff>
    </xdr:to>
    <xdr:cxnSp macro="">
      <xdr:nvCxnSpPr>
        <xdr:cNvPr id="440" name="直線コネクタ 439"/>
        <xdr:cNvCxnSpPr/>
      </xdr:nvCxnSpPr>
      <xdr:spPr>
        <a:xfrm flipV="1">
          <a:off x="22160864" y="588035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441"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442" name="直線コネクタ 441"/>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169181</xdr:rowOff>
    </xdr:from>
    <xdr:ext cx="469744" cy="259045"/>
    <xdr:sp macro="" textlink="">
      <xdr:nvSpPr>
        <xdr:cNvPr id="443" name="【認定こども園・幼稚園・保育所】&#10;一人当たり面積最大値テキスト"/>
        <xdr:cNvSpPr txBox="1"/>
      </xdr:nvSpPr>
      <xdr:spPr>
        <a:xfrm>
          <a:off x="22199600" y="565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51054</xdr:rowOff>
    </xdr:from>
    <xdr:to>
      <xdr:col>116</xdr:col>
      <xdr:colOff>152400</xdr:colOff>
      <xdr:row>34</xdr:row>
      <xdr:rowOff>51054</xdr:rowOff>
    </xdr:to>
    <xdr:cxnSp macro="">
      <xdr:nvCxnSpPr>
        <xdr:cNvPr id="444" name="直線コネクタ 443"/>
        <xdr:cNvCxnSpPr/>
      </xdr:nvCxnSpPr>
      <xdr:spPr>
        <a:xfrm>
          <a:off x="22072600" y="588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32275</xdr:rowOff>
    </xdr:from>
    <xdr:ext cx="469744" cy="259045"/>
    <xdr:sp macro="" textlink="">
      <xdr:nvSpPr>
        <xdr:cNvPr id="445" name="【認定こども園・幼稚園・保育所】&#10;一人当たり面積平均値テキスト"/>
        <xdr:cNvSpPr txBox="1"/>
      </xdr:nvSpPr>
      <xdr:spPr>
        <a:xfrm>
          <a:off x="22199600" y="6547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9398</xdr:rowOff>
    </xdr:from>
    <xdr:to>
      <xdr:col>116</xdr:col>
      <xdr:colOff>114300</xdr:colOff>
      <xdr:row>39</xdr:row>
      <xdr:rowOff>110998</xdr:rowOff>
    </xdr:to>
    <xdr:sp macro="" textlink="">
      <xdr:nvSpPr>
        <xdr:cNvPr id="446" name="フローチャート: 判断 445"/>
        <xdr:cNvSpPr/>
      </xdr:nvSpPr>
      <xdr:spPr>
        <a:xfrm>
          <a:off x="221107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2540</xdr:rowOff>
    </xdr:from>
    <xdr:to>
      <xdr:col>112</xdr:col>
      <xdr:colOff>38100</xdr:colOff>
      <xdr:row>39</xdr:row>
      <xdr:rowOff>104140</xdr:rowOff>
    </xdr:to>
    <xdr:sp macro="" textlink="">
      <xdr:nvSpPr>
        <xdr:cNvPr id="447" name="フローチャート: 判断 446"/>
        <xdr:cNvSpPr/>
      </xdr:nvSpPr>
      <xdr:spPr>
        <a:xfrm>
          <a:off x="21272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448" name="フローチャート: 判断 447"/>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13970</xdr:rowOff>
    </xdr:from>
    <xdr:to>
      <xdr:col>102</xdr:col>
      <xdr:colOff>165100</xdr:colOff>
      <xdr:row>39</xdr:row>
      <xdr:rowOff>115570</xdr:rowOff>
    </xdr:to>
    <xdr:sp macro="" textlink="">
      <xdr:nvSpPr>
        <xdr:cNvPr id="449" name="フローチャート: 判断 448"/>
        <xdr:cNvSpPr/>
      </xdr:nvSpPr>
      <xdr:spPr>
        <a:xfrm>
          <a:off x="19494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0" name="テキスト ボックス 44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1" name="テキスト ボックス 45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2" name="テキスト ボックス 45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3" name="テキスト ボックス 45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4" name="テキスト ボックス 45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82550</xdr:rowOff>
    </xdr:from>
    <xdr:to>
      <xdr:col>116</xdr:col>
      <xdr:colOff>114300</xdr:colOff>
      <xdr:row>40</xdr:row>
      <xdr:rowOff>12700</xdr:rowOff>
    </xdr:to>
    <xdr:sp macro="" textlink="">
      <xdr:nvSpPr>
        <xdr:cNvPr id="455" name="楕円 454"/>
        <xdr:cNvSpPr/>
      </xdr:nvSpPr>
      <xdr:spPr>
        <a:xfrm>
          <a:off x="221107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60977</xdr:rowOff>
    </xdr:from>
    <xdr:ext cx="469744" cy="259045"/>
    <xdr:sp macro="" textlink="">
      <xdr:nvSpPr>
        <xdr:cNvPr id="456" name="【認定こども園・幼稚園・保育所】&#10;一人当たり面積該当値テキスト"/>
        <xdr:cNvSpPr txBox="1"/>
      </xdr:nvSpPr>
      <xdr:spPr>
        <a:xfrm>
          <a:off x="22199600"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91694</xdr:rowOff>
    </xdr:from>
    <xdr:to>
      <xdr:col>112</xdr:col>
      <xdr:colOff>38100</xdr:colOff>
      <xdr:row>40</xdr:row>
      <xdr:rowOff>21844</xdr:rowOff>
    </xdr:to>
    <xdr:sp macro="" textlink="">
      <xdr:nvSpPr>
        <xdr:cNvPr id="457" name="楕円 456"/>
        <xdr:cNvSpPr/>
      </xdr:nvSpPr>
      <xdr:spPr>
        <a:xfrm>
          <a:off x="21272500" y="677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133350</xdr:rowOff>
    </xdr:from>
    <xdr:to>
      <xdr:col>116</xdr:col>
      <xdr:colOff>63500</xdr:colOff>
      <xdr:row>39</xdr:row>
      <xdr:rowOff>142494</xdr:rowOff>
    </xdr:to>
    <xdr:cxnSp macro="">
      <xdr:nvCxnSpPr>
        <xdr:cNvPr id="458" name="直線コネクタ 457"/>
        <xdr:cNvCxnSpPr/>
      </xdr:nvCxnSpPr>
      <xdr:spPr>
        <a:xfrm flipV="1">
          <a:off x="21323300" y="681990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103124</xdr:rowOff>
    </xdr:from>
    <xdr:to>
      <xdr:col>107</xdr:col>
      <xdr:colOff>101600</xdr:colOff>
      <xdr:row>40</xdr:row>
      <xdr:rowOff>33274</xdr:rowOff>
    </xdr:to>
    <xdr:sp macro="" textlink="">
      <xdr:nvSpPr>
        <xdr:cNvPr id="459" name="楕円 458"/>
        <xdr:cNvSpPr/>
      </xdr:nvSpPr>
      <xdr:spPr>
        <a:xfrm>
          <a:off x="20383500" y="678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142494</xdr:rowOff>
    </xdr:from>
    <xdr:to>
      <xdr:col>111</xdr:col>
      <xdr:colOff>177800</xdr:colOff>
      <xdr:row>39</xdr:row>
      <xdr:rowOff>153924</xdr:rowOff>
    </xdr:to>
    <xdr:cxnSp macro="">
      <xdr:nvCxnSpPr>
        <xdr:cNvPr id="460" name="直線コネクタ 459"/>
        <xdr:cNvCxnSpPr/>
      </xdr:nvCxnSpPr>
      <xdr:spPr>
        <a:xfrm flipV="1">
          <a:off x="20434300" y="682904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112268</xdr:rowOff>
    </xdr:from>
    <xdr:to>
      <xdr:col>102</xdr:col>
      <xdr:colOff>165100</xdr:colOff>
      <xdr:row>40</xdr:row>
      <xdr:rowOff>42418</xdr:rowOff>
    </xdr:to>
    <xdr:sp macro="" textlink="">
      <xdr:nvSpPr>
        <xdr:cNvPr id="461" name="楕円 460"/>
        <xdr:cNvSpPr/>
      </xdr:nvSpPr>
      <xdr:spPr>
        <a:xfrm>
          <a:off x="19494500" y="679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153924</xdr:rowOff>
    </xdr:from>
    <xdr:to>
      <xdr:col>107</xdr:col>
      <xdr:colOff>50800</xdr:colOff>
      <xdr:row>39</xdr:row>
      <xdr:rowOff>163068</xdr:rowOff>
    </xdr:to>
    <xdr:cxnSp macro="">
      <xdr:nvCxnSpPr>
        <xdr:cNvPr id="462" name="直線コネクタ 461"/>
        <xdr:cNvCxnSpPr/>
      </xdr:nvCxnSpPr>
      <xdr:spPr>
        <a:xfrm flipV="1">
          <a:off x="19545300" y="684047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120667</xdr:rowOff>
    </xdr:from>
    <xdr:ext cx="469744" cy="259045"/>
    <xdr:sp macro="" textlink="">
      <xdr:nvSpPr>
        <xdr:cNvPr id="463" name="n_1aveValue【認定こども園・幼稚園・保育所】&#10;一人当たり面積"/>
        <xdr:cNvSpPr txBox="1"/>
      </xdr:nvSpPr>
      <xdr:spPr>
        <a:xfrm>
          <a:off x="210757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141241</xdr:rowOff>
    </xdr:from>
    <xdr:ext cx="469744" cy="259045"/>
    <xdr:sp macro="" textlink="">
      <xdr:nvSpPr>
        <xdr:cNvPr id="464" name="n_2aveValue【認定こども園・幼稚園・保育所】&#10;一人当たり面積"/>
        <xdr:cNvSpPr txBox="1"/>
      </xdr:nvSpPr>
      <xdr:spPr>
        <a:xfrm>
          <a:off x="20199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132097</xdr:rowOff>
    </xdr:from>
    <xdr:ext cx="469744" cy="259045"/>
    <xdr:sp macro="" textlink="">
      <xdr:nvSpPr>
        <xdr:cNvPr id="465" name="n_3aveValue【認定こども園・幼稚園・保育所】&#10;一人当たり面積"/>
        <xdr:cNvSpPr txBox="1"/>
      </xdr:nvSpPr>
      <xdr:spPr>
        <a:xfrm>
          <a:off x="19310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12971</xdr:rowOff>
    </xdr:from>
    <xdr:ext cx="469744" cy="259045"/>
    <xdr:sp macro="" textlink="">
      <xdr:nvSpPr>
        <xdr:cNvPr id="466" name="n_1mainValue【認定こども園・幼稚園・保育所】&#10;一人当たり面積"/>
        <xdr:cNvSpPr txBox="1"/>
      </xdr:nvSpPr>
      <xdr:spPr>
        <a:xfrm>
          <a:off x="21075727" y="687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24401</xdr:rowOff>
    </xdr:from>
    <xdr:ext cx="469744" cy="259045"/>
    <xdr:sp macro="" textlink="">
      <xdr:nvSpPr>
        <xdr:cNvPr id="467" name="n_2mainValue【認定こども園・幼稚園・保育所】&#10;一人当たり面積"/>
        <xdr:cNvSpPr txBox="1"/>
      </xdr:nvSpPr>
      <xdr:spPr>
        <a:xfrm>
          <a:off x="20199427" y="688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33545</xdr:rowOff>
    </xdr:from>
    <xdr:ext cx="469744" cy="259045"/>
    <xdr:sp macro="" textlink="">
      <xdr:nvSpPr>
        <xdr:cNvPr id="468" name="n_3mainValue【認定こども園・幼稚園・保育所】&#10;一人当たり面積"/>
        <xdr:cNvSpPr txBox="1"/>
      </xdr:nvSpPr>
      <xdr:spPr>
        <a:xfrm>
          <a:off x="19310427" y="689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9" name="正方形/長方形 46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0" name="正方形/長方形 46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1" name="正方形/長方形 47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2" name="正方形/長方形 47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3" name="正方形/長方形 47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4" name="正方形/長方形 47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5" name="正方形/長方形 47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6" name="正方形/長方形 47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7" name="テキスト ボックス 47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8" name="直線コネクタ 47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79" name="テキスト ボックス 478"/>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0" name="直線コネクタ 47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1" name="テキスト ボックス 48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2" name="直線コネクタ 48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3" name="テキスト ボックス 48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4" name="直線コネクタ 48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5" name="テキスト ボックス 48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6" name="直線コネクタ 48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7" name="テキスト ボックス 48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8" name="直線コネクタ 48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89" name="テキスト ボックス 488"/>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0" name="直線コネクタ 48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1" name="テキスト ボックス 49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146685</xdr:rowOff>
    </xdr:from>
    <xdr:to>
      <xdr:col>85</xdr:col>
      <xdr:colOff>126364</xdr:colOff>
      <xdr:row>62</xdr:row>
      <xdr:rowOff>163830</xdr:rowOff>
    </xdr:to>
    <xdr:cxnSp macro="">
      <xdr:nvCxnSpPr>
        <xdr:cNvPr id="493" name="直線コネクタ 492"/>
        <xdr:cNvCxnSpPr/>
      </xdr:nvCxnSpPr>
      <xdr:spPr>
        <a:xfrm flipV="1">
          <a:off x="16318864" y="9747885"/>
          <a:ext cx="0" cy="104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167657</xdr:rowOff>
    </xdr:from>
    <xdr:ext cx="405111" cy="259045"/>
    <xdr:sp macro="" textlink="">
      <xdr:nvSpPr>
        <xdr:cNvPr id="494" name="【学校施設】&#10;有形固定資産減価償却率最小値テキスト"/>
        <xdr:cNvSpPr txBox="1"/>
      </xdr:nvSpPr>
      <xdr:spPr>
        <a:xfrm>
          <a:off x="16357600"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163830</xdr:rowOff>
    </xdr:from>
    <xdr:to>
      <xdr:col>86</xdr:col>
      <xdr:colOff>25400</xdr:colOff>
      <xdr:row>62</xdr:row>
      <xdr:rowOff>163830</xdr:rowOff>
    </xdr:to>
    <xdr:cxnSp macro="">
      <xdr:nvCxnSpPr>
        <xdr:cNvPr id="495" name="直線コネクタ 494"/>
        <xdr:cNvCxnSpPr/>
      </xdr:nvCxnSpPr>
      <xdr:spPr>
        <a:xfrm>
          <a:off x="16230600" y="107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93362</xdr:rowOff>
    </xdr:from>
    <xdr:ext cx="405111" cy="259045"/>
    <xdr:sp macro="" textlink="">
      <xdr:nvSpPr>
        <xdr:cNvPr id="496" name="【学校施設】&#10;有形固定資産減価償却率最大値テキスト"/>
        <xdr:cNvSpPr txBox="1"/>
      </xdr:nvSpPr>
      <xdr:spPr>
        <a:xfrm>
          <a:off x="16357600" y="9523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146685</xdr:rowOff>
    </xdr:from>
    <xdr:to>
      <xdr:col>86</xdr:col>
      <xdr:colOff>25400</xdr:colOff>
      <xdr:row>56</xdr:row>
      <xdr:rowOff>146685</xdr:rowOff>
    </xdr:to>
    <xdr:cxnSp macro="">
      <xdr:nvCxnSpPr>
        <xdr:cNvPr id="497" name="直線コネクタ 496"/>
        <xdr:cNvCxnSpPr/>
      </xdr:nvCxnSpPr>
      <xdr:spPr>
        <a:xfrm>
          <a:off x="16230600" y="9747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93362</xdr:rowOff>
    </xdr:from>
    <xdr:ext cx="405111" cy="259045"/>
    <xdr:sp macro="" textlink="">
      <xdr:nvSpPr>
        <xdr:cNvPr id="498" name="【学校施設】&#10;有形固定資産減価償却率平均値テキスト"/>
        <xdr:cNvSpPr txBox="1"/>
      </xdr:nvSpPr>
      <xdr:spPr>
        <a:xfrm>
          <a:off x="16357600" y="1020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114935</xdr:rowOff>
    </xdr:from>
    <xdr:to>
      <xdr:col>85</xdr:col>
      <xdr:colOff>177800</xdr:colOff>
      <xdr:row>60</xdr:row>
      <xdr:rowOff>45085</xdr:rowOff>
    </xdr:to>
    <xdr:sp macro="" textlink="">
      <xdr:nvSpPr>
        <xdr:cNvPr id="499" name="フローチャート: 判断 498"/>
        <xdr:cNvSpPr/>
      </xdr:nvSpPr>
      <xdr:spPr>
        <a:xfrm>
          <a:off x="16268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500" name="フローチャート: 判断 499"/>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501" name="フローチャート: 判断 500"/>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153035</xdr:rowOff>
    </xdr:from>
    <xdr:to>
      <xdr:col>72</xdr:col>
      <xdr:colOff>38100</xdr:colOff>
      <xdr:row>60</xdr:row>
      <xdr:rowOff>83185</xdr:rowOff>
    </xdr:to>
    <xdr:sp macro="" textlink="">
      <xdr:nvSpPr>
        <xdr:cNvPr id="502" name="フローチャート: 判断 501"/>
        <xdr:cNvSpPr/>
      </xdr:nvSpPr>
      <xdr:spPr>
        <a:xfrm>
          <a:off x="13652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3" name="テキスト ボックス 50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4" name="テキスト ボックス 50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5" name="テキスト ボックス 50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6" name="テキスト ボックス 50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7" name="テキスト ボックス 50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122555</xdr:rowOff>
    </xdr:from>
    <xdr:to>
      <xdr:col>85</xdr:col>
      <xdr:colOff>177800</xdr:colOff>
      <xdr:row>58</xdr:row>
      <xdr:rowOff>52705</xdr:rowOff>
    </xdr:to>
    <xdr:sp macro="" textlink="">
      <xdr:nvSpPr>
        <xdr:cNvPr id="508" name="楕円 507"/>
        <xdr:cNvSpPr/>
      </xdr:nvSpPr>
      <xdr:spPr>
        <a:xfrm>
          <a:off x="16268700" y="989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145432</xdr:rowOff>
    </xdr:from>
    <xdr:ext cx="405111" cy="259045"/>
    <xdr:sp macro="" textlink="">
      <xdr:nvSpPr>
        <xdr:cNvPr id="509" name="【学校施設】&#10;有形固定資産減価償却率該当値テキスト"/>
        <xdr:cNvSpPr txBox="1"/>
      </xdr:nvSpPr>
      <xdr:spPr>
        <a:xfrm>
          <a:off x="16357600" y="974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162560</xdr:rowOff>
    </xdr:from>
    <xdr:to>
      <xdr:col>81</xdr:col>
      <xdr:colOff>101600</xdr:colOff>
      <xdr:row>58</xdr:row>
      <xdr:rowOff>92710</xdr:rowOff>
    </xdr:to>
    <xdr:sp macro="" textlink="">
      <xdr:nvSpPr>
        <xdr:cNvPr id="510" name="楕円 509"/>
        <xdr:cNvSpPr/>
      </xdr:nvSpPr>
      <xdr:spPr>
        <a:xfrm>
          <a:off x="15430500" y="993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1905</xdr:rowOff>
    </xdr:from>
    <xdr:to>
      <xdr:col>85</xdr:col>
      <xdr:colOff>127000</xdr:colOff>
      <xdr:row>58</xdr:row>
      <xdr:rowOff>41910</xdr:rowOff>
    </xdr:to>
    <xdr:cxnSp macro="">
      <xdr:nvCxnSpPr>
        <xdr:cNvPr id="511" name="直線コネクタ 510"/>
        <xdr:cNvCxnSpPr/>
      </xdr:nvCxnSpPr>
      <xdr:spPr>
        <a:xfrm flipV="1">
          <a:off x="15481300" y="994600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33020</xdr:rowOff>
    </xdr:from>
    <xdr:to>
      <xdr:col>76</xdr:col>
      <xdr:colOff>165100</xdr:colOff>
      <xdr:row>58</xdr:row>
      <xdr:rowOff>134620</xdr:rowOff>
    </xdr:to>
    <xdr:sp macro="" textlink="">
      <xdr:nvSpPr>
        <xdr:cNvPr id="512" name="楕円 511"/>
        <xdr:cNvSpPr/>
      </xdr:nvSpPr>
      <xdr:spPr>
        <a:xfrm>
          <a:off x="14541500" y="997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41910</xdr:rowOff>
    </xdr:from>
    <xdr:to>
      <xdr:col>81</xdr:col>
      <xdr:colOff>50800</xdr:colOff>
      <xdr:row>58</xdr:row>
      <xdr:rowOff>83820</xdr:rowOff>
    </xdr:to>
    <xdr:cxnSp macro="">
      <xdr:nvCxnSpPr>
        <xdr:cNvPr id="513" name="直線コネクタ 512"/>
        <xdr:cNvCxnSpPr/>
      </xdr:nvCxnSpPr>
      <xdr:spPr>
        <a:xfrm flipV="1">
          <a:off x="14592300" y="99860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69215</xdr:rowOff>
    </xdr:from>
    <xdr:to>
      <xdr:col>72</xdr:col>
      <xdr:colOff>38100</xdr:colOff>
      <xdr:row>58</xdr:row>
      <xdr:rowOff>170815</xdr:rowOff>
    </xdr:to>
    <xdr:sp macro="" textlink="">
      <xdr:nvSpPr>
        <xdr:cNvPr id="514" name="楕円 513"/>
        <xdr:cNvSpPr/>
      </xdr:nvSpPr>
      <xdr:spPr>
        <a:xfrm>
          <a:off x="13652500" y="1001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83820</xdr:rowOff>
    </xdr:from>
    <xdr:to>
      <xdr:col>76</xdr:col>
      <xdr:colOff>114300</xdr:colOff>
      <xdr:row>58</xdr:row>
      <xdr:rowOff>120015</xdr:rowOff>
    </xdr:to>
    <xdr:cxnSp macro="">
      <xdr:nvCxnSpPr>
        <xdr:cNvPr id="515" name="直線コネクタ 514"/>
        <xdr:cNvCxnSpPr/>
      </xdr:nvCxnSpPr>
      <xdr:spPr>
        <a:xfrm flipV="1">
          <a:off x="13703300" y="1002792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40022</xdr:rowOff>
    </xdr:from>
    <xdr:ext cx="405111" cy="259045"/>
    <xdr:sp macro="" textlink="">
      <xdr:nvSpPr>
        <xdr:cNvPr id="516" name="n_1aveValue【学校施設】&#10;有形固定資産減価償却率"/>
        <xdr:cNvSpPr txBox="1"/>
      </xdr:nvSpPr>
      <xdr:spPr>
        <a:xfrm>
          <a:off x="152660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51452</xdr:rowOff>
    </xdr:from>
    <xdr:ext cx="405111" cy="259045"/>
    <xdr:sp macro="" textlink="">
      <xdr:nvSpPr>
        <xdr:cNvPr id="517" name="n_2aveValue【学校施設】&#10;有形固定資産減価償却率"/>
        <xdr:cNvSpPr txBox="1"/>
      </xdr:nvSpPr>
      <xdr:spPr>
        <a:xfrm>
          <a:off x="14389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74312</xdr:rowOff>
    </xdr:from>
    <xdr:ext cx="405111" cy="259045"/>
    <xdr:sp macro="" textlink="">
      <xdr:nvSpPr>
        <xdr:cNvPr id="518" name="n_3aveValue【学校施設】&#10;有形固定資産減価償却率"/>
        <xdr:cNvSpPr txBox="1"/>
      </xdr:nvSpPr>
      <xdr:spPr>
        <a:xfrm>
          <a:off x="135007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109237</xdr:rowOff>
    </xdr:from>
    <xdr:ext cx="405111" cy="259045"/>
    <xdr:sp macro="" textlink="">
      <xdr:nvSpPr>
        <xdr:cNvPr id="519" name="n_1mainValue【学校施設】&#10;有形固定資産減価償却率"/>
        <xdr:cNvSpPr txBox="1"/>
      </xdr:nvSpPr>
      <xdr:spPr>
        <a:xfrm>
          <a:off x="15266044" y="971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151147</xdr:rowOff>
    </xdr:from>
    <xdr:ext cx="405111" cy="259045"/>
    <xdr:sp macro="" textlink="">
      <xdr:nvSpPr>
        <xdr:cNvPr id="520" name="n_2mainValue【学校施設】&#10;有形固定資産減価償却率"/>
        <xdr:cNvSpPr txBox="1"/>
      </xdr:nvSpPr>
      <xdr:spPr>
        <a:xfrm>
          <a:off x="14389744" y="975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15892</xdr:rowOff>
    </xdr:from>
    <xdr:ext cx="405111" cy="259045"/>
    <xdr:sp macro="" textlink="">
      <xdr:nvSpPr>
        <xdr:cNvPr id="521" name="n_3mainValue【学校施設】&#10;有形固定資産減価償却率"/>
        <xdr:cNvSpPr txBox="1"/>
      </xdr:nvSpPr>
      <xdr:spPr>
        <a:xfrm>
          <a:off x="13500744" y="978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0" name="テキスト ボックス 52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1" name="直線コネクタ 53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32" name="直線コネクタ 53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3" name="テキスト ボックス 53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4" name="直線コネクタ 53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35" name="テキスト ボックス 534"/>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6" name="直線コネクタ 53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37" name="テキスト ボックス 536"/>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8" name="直線コネクタ 53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39" name="テキスト ボックス 538"/>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0" name="直線コネクタ 53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1" name="テキスト ボックス 540"/>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121569</xdr:rowOff>
    </xdr:from>
    <xdr:to>
      <xdr:col>116</xdr:col>
      <xdr:colOff>62864</xdr:colOff>
      <xdr:row>63</xdr:row>
      <xdr:rowOff>107945</xdr:rowOff>
    </xdr:to>
    <xdr:cxnSp macro="">
      <xdr:nvCxnSpPr>
        <xdr:cNvPr id="543" name="直線コネクタ 542"/>
        <xdr:cNvCxnSpPr/>
      </xdr:nvCxnSpPr>
      <xdr:spPr>
        <a:xfrm flipV="1">
          <a:off x="22160864" y="9894219"/>
          <a:ext cx="0" cy="1015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119321</xdr:rowOff>
    </xdr:from>
    <xdr:ext cx="469744" cy="259045"/>
    <xdr:sp macro="" textlink="">
      <xdr:nvSpPr>
        <xdr:cNvPr id="544" name="【学校施設】&#10;一人当たり面積最小値テキスト"/>
        <xdr:cNvSpPr txBox="1"/>
      </xdr:nvSpPr>
      <xdr:spPr>
        <a:xfrm>
          <a:off x="22199600" y="1092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107945</xdr:rowOff>
    </xdr:from>
    <xdr:to>
      <xdr:col>116</xdr:col>
      <xdr:colOff>152400</xdr:colOff>
      <xdr:row>63</xdr:row>
      <xdr:rowOff>107945</xdr:rowOff>
    </xdr:to>
    <xdr:cxnSp macro="">
      <xdr:nvCxnSpPr>
        <xdr:cNvPr id="545" name="直線コネクタ 544"/>
        <xdr:cNvCxnSpPr/>
      </xdr:nvCxnSpPr>
      <xdr:spPr>
        <a:xfrm>
          <a:off x="22072600" y="1090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68246</xdr:rowOff>
    </xdr:from>
    <xdr:ext cx="534377" cy="259045"/>
    <xdr:sp macro="" textlink="">
      <xdr:nvSpPr>
        <xdr:cNvPr id="546" name="【学校施設】&#10;一人当たり面積最大値テキスト"/>
        <xdr:cNvSpPr txBox="1"/>
      </xdr:nvSpPr>
      <xdr:spPr>
        <a:xfrm>
          <a:off x="22199600" y="966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121569</xdr:rowOff>
    </xdr:from>
    <xdr:to>
      <xdr:col>116</xdr:col>
      <xdr:colOff>152400</xdr:colOff>
      <xdr:row>57</xdr:row>
      <xdr:rowOff>121569</xdr:rowOff>
    </xdr:to>
    <xdr:cxnSp macro="">
      <xdr:nvCxnSpPr>
        <xdr:cNvPr id="547" name="直線コネクタ 546"/>
        <xdr:cNvCxnSpPr/>
      </xdr:nvCxnSpPr>
      <xdr:spPr>
        <a:xfrm>
          <a:off x="22072600" y="989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163771</xdr:rowOff>
    </xdr:from>
    <xdr:ext cx="469744" cy="259045"/>
    <xdr:sp macro="" textlink="">
      <xdr:nvSpPr>
        <xdr:cNvPr id="548" name="【学校施設】&#10;一人当たり面積平均値テキスト"/>
        <xdr:cNvSpPr txBox="1"/>
      </xdr:nvSpPr>
      <xdr:spPr>
        <a:xfrm>
          <a:off x="22199600" y="10793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13894</xdr:rowOff>
    </xdr:from>
    <xdr:to>
      <xdr:col>116</xdr:col>
      <xdr:colOff>114300</xdr:colOff>
      <xdr:row>63</xdr:row>
      <xdr:rowOff>115494</xdr:rowOff>
    </xdr:to>
    <xdr:sp macro="" textlink="">
      <xdr:nvSpPr>
        <xdr:cNvPr id="549" name="フローチャート: 判断 548"/>
        <xdr:cNvSpPr/>
      </xdr:nvSpPr>
      <xdr:spPr>
        <a:xfrm>
          <a:off x="22110700" y="108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11745</xdr:rowOff>
    </xdr:from>
    <xdr:to>
      <xdr:col>112</xdr:col>
      <xdr:colOff>38100</xdr:colOff>
      <xdr:row>63</xdr:row>
      <xdr:rowOff>113345</xdr:rowOff>
    </xdr:to>
    <xdr:sp macro="" textlink="">
      <xdr:nvSpPr>
        <xdr:cNvPr id="550" name="フローチャート: 判断 549"/>
        <xdr:cNvSpPr/>
      </xdr:nvSpPr>
      <xdr:spPr>
        <a:xfrm>
          <a:off x="21272500" y="1081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16820</xdr:rowOff>
    </xdr:from>
    <xdr:to>
      <xdr:col>107</xdr:col>
      <xdr:colOff>101600</xdr:colOff>
      <xdr:row>63</xdr:row>
      <xdr:rowOff>118420</xdr:rowOff>
    </xdr:to>
    <xdr:sp macro="" textlink="">
      <xdr:nvSpPr>
        <xdr:cNvPr id="551" name="フローチャート: 判断 550"/>
        <xdr:cNvSpPr/>
      </xdr:nvSpPr>
      <xdr:spPr>
        <a:xfrm>
          <a:off x="20383500" y="1081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14122</xdr:rowOff>
    </xdr:from>
    <xdr:to>
      <xdr:col>102</xdr:col>
      <xdr:colOff>165100</xdr:colOff>
      <xdr:row>63</xdr:row>
      <xdr:rowOff>115722</xdr:rowOff>
    </xdr:to>
    <xdr:sp macro="" textlink="">
      <xdr:nvSpPr>
        <xdr:cNvPr id="552" name="フローチャート: 判断 551"/>
        <xdr:cNvSpPr/>
      </xdr:nvSpPr>
      <xdr:spPr>
        <a:xfrm>
          <a:off x="19494500" y="1081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3" name="テキスト ボックス 55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4" name="テキスト ボックス 55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5" name="テキスト ボックス 55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6" name="テキスト ボックス 55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7" name="テキスト ボックス 55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70769</xdr:rowOff>
    </xdr:from>
    <xdr:to>
      <xdr:col>116</xdr:col>
      <xdr:colOff>114300</xdr:colOff>
      <xdr:row>58</xdr:row>
      <xdr:rowOff>919</xdr:rowOff>
    </xdr:to>
    <xdr:sp macro="" textlink="">
      <xdr:nvSpPr>
        <xdr:cNvPr id="558" name="楕円 557"/>
        <xdr:cNvSpPr/>
      </xdr:nvSpPr>
      <xdr:spPr>
        <a:xfrm>
          <a:off x="22110700" y="984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23796</xdr:rowOff>
    </xdr:from>
    <xdr:ext cx="534377" cy="259045"/>
    <xdr:sp macro="" textlink="">
      <xdr:nvSpPr>
        <xdr:cNvPr id="559" name="【学校施設】&#10;一人当たり面積該当値テキスト"/>
        <xdr:cNvSpPr txBox="1"/>
      </xdr:nvSpPr>
      <xdr:spPr>
        <a:xfrm>
          <a:off x="22199600" y="979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99939</xdr:rowOff>
    </xdr:from>
    <xdr:to>
      <xdr:col>112</xdr:col>
      <xdr:colOff>38100</xdr:colOff>
      <xdr:row>58</xdr:row>
      <xdr:rowOff>30089</xdr:rowOff>
    </xdr:to>
    <xdr:sp macro="" textlink="">
      <xdr:nvSpPr>
        <xdr:cNvPr id="560" name="楕円 559"/>
        <xdr:cNvSpPr/>
      </xdr:nvSpPr>
      <xdr:spPr>
        <a:xfrm>
          <a:off x="21272500" y="987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121569</xdr:rowOff>
    </xdr:from>
    <xdr:to>
      <xdr:col>116</xdr:col>
      <xdr:colOff>63500</xdr:colOff>
      <xdr:row>57</xdr:row>
      <xdr:rowOff>150739</xdr:rowOff>
    </xdr:to>
    <xdr:cxnSp macro="">
      <xdr:nvCxnSpPr>
        <xdr:cNvPr id="561" name="直線コネクタ 560"/>
        <xdr:cNvCxnSpPr/>
      </xdr:nvCxnSpPr>
      <xdr:spPr>
        <a:xfrm flipV="1">
          <a:off x="21323300" y="9894219"/>
          <a:ext cx="838200" cy="2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19289</xdr:rowOff>
    </xdr:from>
    <xdr:to>
      <xdr:col>107</xdr:col>
      <xdr:colOff>101600</xdr:colOff>
      <xdr:row>63</xdr:row>
      <xdr:rowOff>120889</xdr:rowOff>
    </xdr:to>
    <xdr:sp macro="" textlink="">
      <xdr:nvSpPr>
        <xdr:cNvPr id="562" name="楕円 561"/>
        <xdr:cNvSpPr/>
      </xdr:nvSpPr>
      <xdr:spPr>
        <a:xfrm>
          <a:off x="20383500" y="1082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150739</xdr:rowOff>
    </xdr:from>
    <xdr:to>
      <xdr:col>111</xdr:col>
      <xdr:colOff>177800</xdr:colOff>
      <xdr:row>63</xdr:row>
      <xdr:rowOff>70089</xdr:rowOff>
    </xdr:to>
    <xdr:cxnSp macro="">
      <xdr:nvCxnSpPr>
        <xdr:cNvPr id="563" name="直線コネクタ 562"/>
        <xdr:cNvCxnSpPr/>
      </xdr:nvCxnSpPr>
      <xdr:spPr>
        <a:xfrm flipV="1">
          <a:off x="20434300" y="9923389"/>
          <a:ext cx="889000" cy="948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22444</xdr:rowOff>
    </xdr:from>
    <xdr:to>
      <xdr:col>102</xdr:col>
      <xdr:colOff>165100</xdr:colOff>
      <xdr:row>63</xdr:row>
      <xdr:rowOff>124044</xdr:rowOff>
    </xdr:to>
    <xdr:sp macro="" textlink="">
      <xdr:nvSpPr>
        <xdr:cNvPr id="564" name="楕円 563"/>
        <xdr:cNvSpPr/>
      </xdr:nvSpPr>
      <xdr:spPr>
        <a:xfrm>
          <a:off x="19494500" y="1082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70089</xdr:rowOff>
    </xdr:from>
    <xdr:to>
      <xdr:col>107</xdr:col>
      <xdr:colOff>50800</xdr:colOff>
      <xdr:row>63</xdr:row>
      <xdr:rowOff>73244</xdr:rowOff>
    </xdr:to>
    <xdr:cxnSp macro="">
      <xdr:nvCxnSpPr>
        <xdr:cNvPr id="565" name="直線コネクタ 564"/>
        <xdr:cNvCxnSpPr/>
      </xdr:nvCxnSpPr>
      <xdr:spPr>
        <a:xfrm flipV="1">
          <a:off x="19545300" y="10871439"/>
          <a:ext cx="889000" cy="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104472</xdr:rowOff>
    </xdr:from>
    <xdr:ext cx="469744" cy="259045"/>
    <xdr:sp macro="" textlink="">
      <xdr:nvSpPr>
        <xdr:cNvPr id="566" name="n_1aveValue【学校施設】&#10;一人当たり面積"/>
        <xdr:cNvSpPr txBox="1"/>
      </xdr:nvSpPr>
      <xdr:spPr>
        <a:xfrm>
          <a:off x="21075727" y="1090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134947</xdr:rowOff>
    </xdr:from>
    <xdr:ext cx="469744" cy="259045"/>
    <xdr:sp macro="" textlink="">
      <xdr:nvSpPr>
        <xdr:cNvPr id="567" name="n_2aveValue【学校施設】&#10;一人当たり面積"/>
        <xdr:cNvSpPr txBox="1"/>
      </xdr:nvSpPr>
      <xdr:spPr>
        <a:xfrm>
          <a:off x="20199427" y="1059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132249</xdr:rowOff>
    </xdr:from>
    <xdr:ext cx="469744" cy="259045"/>
    <xdr:sp macro="" textlink="">
      <xdr:nvSpPr>
        <xdr:cNvPr id="568" name="n_3aveValue【学校施設】&#10;一人当たり面積"/>
        <xdr:cNvSpPr txBox="1"/>
      </xdr:nvSpPr>
      <xdr:spPr>
        <a:xfrm>
          <a:off x="19310427" y="1059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56</xdr:row>
      <xdr:rowOff>46616</xdr:rowOff>
    </xdr:from>
    <xdr:ext cx="534377" cy="259045"/>
    <xdr:sp macro="" textlink="">
      <xdr:nvSpPr>
        <xdr:cNvPr id="569" name="n_1mainValue【学校施設】&#10;一人当たり面積"/>
        <xdr:cNvSpPr txBox="1"/>
      </xdr:nvSpPr>
      <xdr:spPr>
        <a:xfrm>
          <a:off x="21043411" y="964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112016</xdr:rowOff>
    </xdr:from>
    <xdr:ext cx="469744" cy="259045"/>
    <xdr:sp macro="" textlink="">
      <xdr:nvSpPr>
        <xdr:cNvPr id="570" name="n_2mainValue【学校施設】&#10;一人当たり面積"/>
        <xdr:cNvSpPr txBox="1"/>
      </xdr:nvSpPr>
      <xdr:spPr>
        <a:xfrm>
          <a:off x="20199427" y="10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115171</xdr:rowOff>
    </xdr:from>
    <xdr:ext cx="469744" cy="259045"/>
    <xdr:sp macro="" textlink="">
      <xdr:nvSpPr>
        <xdr:cNvPr id="571" name="n_3mainValue【学校施設】&#10;一人当たり面積"/>
        <xdr:cNvSpPr txBox="1"/>
      </xdr:nvSpPr>
      <xdr:spPr>
        <a:xfrm>
          <a:off x="19310427" y="1091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2" name="正方形/長方形 57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3" name="正方形/長方形 57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4" name="正方形/長方形 57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5" name="正方形/長方形 57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6" name="正方形/長方形 57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7" name="正方形/長方形 57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8" name="正方形/長方形 57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9" name="正方形/長方形 57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0" name="テキスト ボックス 57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1" name="直線コネクタ 58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2" name="直線コネクタ 58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3" name="テキスト ボックス 58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4" name="直線コネクタ 58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5" name="テキスト ボックス 58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6" name="直線コネクタ 58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7" name="テキスト ボックス 58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8" name="直線コネクタ 58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9" name="テキスト ボックス 58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0" name="直線コネクタ 58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1" name="テキスト ボックス 59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2" name="直線コネクタ 59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3" name="テキスト ボックス 59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4" name="直線コネクタ 59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5" name="テキスト ボックス 59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100149</xdr:rowOff>
    </xdr:to>
    <xdr:cxnSp macro="">
      <xdr:nvCxnSpPr>
        <xdr:cNvPr id="597" name="直線コネクタ 596"/>
        <xdr:cNvCxnSpPr/>
      </xdr:nvCxnSpPr>
      <xdr:spPr>
        <a:xfrm flipV="1">
          <a:off x="16318864" y="1328057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103976</xdr:rowOff>
    </xdr:from>
    <xdr:ext cx="340478" cy="259045"/>
    <xdr:sp macro="" textlink="">
      <xdr:nvSpPr>
        <xdr:cNvPr id="598" name="【児童館】&#10;有形固定資産減価償却率最小値テキスト"/>
        <xdr:cNvSpPr txBox="1"/>
      </xdr:nvSpPr>
      <xdr:spPr>
        <a:xfrm>
          <a:off x="16357600" y="1484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100149</xdr:rowOff>
    </xdr:from>
    <xdr:to>
      <xdr:col>86</xdr:col>
      <xdr:colOff>25400</xdr:colOff>
      <xdr:row>86</xdr:row>
      <xdr:rowOff>100149</xdr:rowOff>
    </xdr:to>
    <xdr:cxnSp macro="">
      <xdr:nvCxnSpPr>
        <xdr:cNvPr id="599" name="直線コネクタ 598"/>
        <xdr:cNvCxnSpPr/>
      </xdr:nvCxnSpPr>
      <xdr:spPr>
        <a:xfrm>
          <a:off x="16230600" y="1484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00"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01" name="直線コネクタ 600"/>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67327</xdr:rowOff>
    </xdr:from>
    <xdr:ext cx="405111" cy="259045"/>
    <xdr:sp macro="" textlink="">
      <xdr:nvSpPr>
        <xdr:cNvPr id="602" name="【児童館】&#10;有形固定資産減価償却率平均値テキスト"/>
        <xdr:cNvSpPr txBox="1"/>
      </xdr:nvSpPr>
      <xdr:spPr>
        <a:xfrm>
          <a:off x="16357600" y="1378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603" name="フローチャート: 判断 602"/>
        <xdr:cNvSpPr/>
      </xdr:nvSpPr>
      <xdr:spPr>
        <a:xfrm>
          <a:off x="16268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50981</xdr:rowOff>
    </xdr:from>
    <xdr:to>
      <xdr:col>81</xdr:col>
      <xdr:colOff>101600</xdr:colOff>
      <xdr:row>81</xdr:row>
      <xdr:rowOff>152581</xdr:rowOff>
    </xdr:to>
    <xdr:sp macro="" textlink="">
      <xdr:nvSpPr>
        <xdr:cNvPr id="604" name="フローチャート: 判断 603"/>
        <xdr:cNvSpPr/>
      </xdr:nvSpPr>
      <xdr:spPr>
        <a:xfrm>
          <a:off x="15430500" y="139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85271</xdr:rowOff>
    </xdr:from>
    <xdr:to>
      <xdr:col>76</xdr:col>
      <xdr:colOff>165100</xdr:colOff>
      <xdr:row>82</xdr:row>
      <xdr:rowOff>15421</xdr:rowOff>
    </xdr:to>
    <xdr:sp macro="" textlink="">
      <xdr:nvSpPr>
        <xdr:cNvPr id="605" name="フローチャート: 判断 604"/>
        <xdr:cNvSpPr/>
      </xdr:nvSpPr>
      <xdr:spPr>
        <a:xfrm>
          <a:off x="14541500" y="1397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26488</xdr:rowOff>
    </xdr:from>
    <xdr:to>
      <xdr:col>72</xdr:col>
      <xdr:colOff>38100</xdr:colOff>
      <xdr:row>82</xdr:row>
      <xdr:rowOff>128088</xdr:rowOff>
    </xdr:to>
    <xdr:sp macro="" textlink="">
      <xdr:nvSpPr>
        <xdr:cNvPr id="606" name="フローチャート: 判断 605"/>
        <xdr:cNvSpPr/>
      </xdr:nvSpPr>
      <xdr:spPr>
        <a:xfrm>
          <a:off x="13652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7" name="テキスト ボックス 60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8" name="テキスト ボックス 60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9" name="テキスト ボックス 60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0" name="テキスト ボックス 60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1" name="テキスト ボックス 61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77107</xdr:rowOff>
    </xdr:from>
    <xdr:to>
      <xdr:col>85</xdr:col>
      <xdr:colOff>177800</xdr:colOff>
      <xdr:row>82</xdr:row>
      <xdr:rowOff>7257</xdr:rowOff>
    </xdr:to>
    <xdr:sp macro="" textlink="">
      <xdr:nvSpPr>
        <xdr:cNvPr id="612" name="楕円 611"/>
        <xdr:cNvSpPr/>
      </xdr:nvSpPr>
      <xdr:spPr>
        <a:xfrm>
          <a:off x="16268700" y="1396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55534</xdr:rowOff>
    </xdr:from>
    <xdr:ext cx="405111" cy="259045"/>
    <xdr:sp macro="" textlink="">
      <xdr:nvSpPr>
        <xdr:cNvPr id="613" name="【児童館】&#10;有形固定資産減価償却率該当値テキスト"/>
        <xdr:cNvSpPr txBox="1"/>
      </xdr:nvSpPr>
      <xdr:spPr>
        <a:xfrm>
          <a:off x="16357600" y="13942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113030</xdr:rowOff>
    </xdr:from>
    <xdr:to>
      <xdr:col>81</xdr:col>
      <xdr:colOff>101600</xdr:colOff>
      <xdr:row>82</xdr:row>
      <xdr:rowOff>43180</xdr:rowOff>
    </xdr:to>
    <xdr:sp macro="" textlink="">
      <xdr:nvSpPr>
        <xdr:cNvPr id="614" name="楕円 613"/>
        <xdr:cNvSpPr/>
      </xdr:nvSpPr>
      <xdr:spPr>
        <a:xfrm>
          <a:off x="154305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127907</xdr:rowOff>
    </xdr:from>
    <xdr:to>
      <xdr:col>85</xdr:col>
      <xdr:colOff>127000</xdr:colOff>
      <xdr:row>81</xdr:row>
      <xdr:rowOff>163830</xdr:rowOff>
    </xdr:to>
    <xdr:cxnSp macro="">
      <xdr:nvCxnSpPr>
        <xdr:cNvPr id="615" name="直線コネクタ 614"/>
        <xdr:cNvCxnSpPr/>
      </xdr:nvCxnSpPr>
      <xdr:spPr>
        <a:xfrm flipV="1">
          <a:off x="15481300" y="1401535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148952</xdr:rowOff>
    </xdr:from>
    <xdr:to>
      <xdr:col>76</xdr:col>
      <xdr:colOff>165100</xdr:colOff>
      <xdr:row>82</xdr:row>
      <xdr:rowOff>79102</xdr:rowOff>
    </xdr:to>
    <xdr:sp macro="" textlink="">
      <xdr:nvSpPr>
        <xdr:cNvPr id="616" name="楕円 615"/>
        <xdr:cNvSpPr/>
      </xdr:nvSpPr>
      <xdr:spPr>
        <a:xfrm>
          <a:off x="14541500" y="1403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163830</xdr:rowOff>
    </xdr:from>
    <xdr:to>
      <xdr:col>81</xdr:col>
      <xdr:colOff>50800</xdr:colOff>
      <xdr:row>82</xdr:row>
      <xdr:rowOff>28302</xdr:rowOff>
    </xdr:to>
    <xdr:cxnSp macro="">
      <xdr:nvCxnSpPr>
        <xdr:cNvPr id="617" name="直線コネクタ 616"/>
        <xdr:cNvCxnSpPr/>
      </xdr:nvCxnSpPr>
      <xdr:spPr>
        <a:xfrm flipV="1">
          <a:off x="14592300" y="14051280"/>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13426</xdr:rowOff>
    </xdr:from>
    <xdr:to>
      <xdr:col>72</xdr:col>
      <xdr:colOff>38100</xdr:colOff>
      <xdr:row>82</xdr:row>
      <xdr:rowOff>115026</xdr:rowOff>
    </xdr:to>
    <xdr:sp macro="" textlink="">
      <xdr:nvSpPr>
        <xdr:cNvPr id="618" name="楕円 617"/>
        <xdr:cNvSpPr/>
      </xdr:nvSpPr>
      <xdr:spPr>
        <a:xfrm>
          <a:off x="13652500" y="1407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28302</xdr:rowOff>
    </xdr:from>
    <xdr:to>
      <xdr:col>76</xdr:col>
      <xdr:colOff>114300</xdr:colOff>
      <xdr:row>82</xdr:row>
      <xdr:rowOff>64226</xdr:rowOff>
    </xdr:to>
    <xdr:cxnSp macro="">
      <xdr:nvCxnSpPr>
        <xdr:cNvPr id="619" name="直線コネクタ 618"/>
        <xdr:cNvCxnSpPr/>
      </xdr:nvCxnSpPr>
      <xdr:spPr>
        <a:xfrm flipV="1">
          <a:off x="13703300" y="1408720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169108</xdr:rowOff>
    </xdr:from>
    <xdr:ext cx="405111" cy="259045"/>
    <xdr:sp macro="" textlink="">
      <xdr:nvSpPr>
        <xdr:cNvPr id="620" name="n_1aveValue【児童館】&#10;有形固定資産減価償却率"/>
        <xdr:cNvSpPr txBox="1"/>
      </xdr:nvSpPr>
      <xdr:spPr>
        <a:xfrm>
          <a:off x="15266044" y="1371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31948</xdr:rowOff>
    </xdr:from>
    <xdr:ext cx="405111" cy="259045"/>
    <xdr:sp macro="" textlink="">
      <xdr:nvSpPr>
        <xdr:cNvPr id="621" name="n_2aveValue【児童館】&#10;有形固定資産減価償却率"/>
        <xdr:cNvSpPr txBox="1"/>
      </xdr:nvSpPr>
      <xdr:spPr>
        <a:xfrm>
          <a:off x="14389744" y="1374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119215</xdr:rowOff>
    </xdr:from>
    <xdr:ext cx="405111" cy="259045"/>
    <xdr:sp macro="" textlink="">
      <xdr:nvSpPr>
        <xdr:cNvPr id="622" name="n_3aveValue【児童館】&#10;有形固定資産減価償却率"/>
        <xdr:cNvSpPr txBox="1"/>
      </xdr:nvSpPr>
      <xdr:spPr>
        <a:xfrm>
          <a:off x="13500744"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34307</xdr:rowOff>
    </xdr:from>
    <xdr:ext cx="405111" cy="259045"/>
    <xdr:sp macro="" textlink="">
      <xdr:nvSpPr>
        <xdr:cNvPr id="623" name="n_1mainValue【児童館】&#10;有形固定資産減価償却率"/>
        <xdr:cNvSpPr txBox="1"/>
      </xdr:nvSpPr>
      <xdr:spPr>
        <a:xfrm>
          <a:off x="152660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70229</xdr:rowOff>
    </xdr:from>
    <xdr:ext cx="405111" cy="259045"/>
    <xdr:sp macro="" textlink="">
      <xdr:nvSpPr>
        <xdr:cNvPr id="624" name="n_2mainValue【児童館】&#10;有形固定資産減価償却率"/>
        <xdr:cNvSpPr txBox="1"/>
      </xdr:nvSpPr>
      <xdr:spPr>
        <a:xfrm>
          <a:off x="14389744" y="1412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131553</xdr:rowOff>
    </xdr:from>
    <xdr:ext cx="405111" cy="259045"/>
    <xdr:sp macro="" textlink="">
      <xdr:nvSpPr>
        <xdr:cNvPr id="625" name="n_3mainValue【児童館】&#10;有形固定資産減価償却率"/>
        <xdr:cNvSpPr txBox="1"/>
      </xdr:nvSpPr>
      <xdr:spPr>
        <a:xfrm>
          <a:off x="13500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6" name="正方形/長方形 62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7" name="正方形/長方形 62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8" name="正方形/長方形 62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9" name="正方形/長方形 62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0" name="正方形/長方形 62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1" name="正方形/長方形 63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2" name="正方形/長方形 63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3" name="正方形/長方形 63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4" name="テキスト ボックス 63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5" name="直線コネクタ 63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36" name="直線コネクタ 635"/>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37" name="テキスト ボックス 636"/>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38" name="直線コネクタ 637"/>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39" name="テキスト ボックス 638"/>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40" name="直線コネクタ 639"/>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41" name="テキスト ボックス 640"/>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42" name="直線コネクタ 641"/>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43" name="テキスト ボックス 642"/>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44" name="直線コネクタ 643"/>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45" name="テキスト ボックス 644"/>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46" name="直線コネクタ 645"/>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47" name="テキスト ボックス 646"/>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8" name="直線コネクタ 64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9" name="テキスト ボックス 64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5443</xdr:rowOff>
    </xdr:from>
    <xdr:to>
      <xdr:col>116</xdr:col>
      <xdr:colOff>62864</xdr:colOff>
      <xdr:row>86</xdr:row>
      <xdr:rowOff>119743</xdr:rowOff>
    </xdr:to>
    <xdr:cxnSp macro="">
      <xdr:nvCxnSpPr>
        <xdr:cNvPr id="651" name="直線コネクタ 650"/>
        <xdr:cNvCxnSpPr/>
      </xdr:nvCxnSpPr>
      <xdr:spPr>
        <a:xfrm flipV="1">
          <a:off x="22160864" y="1337854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123570</xdr:rowOff>
    </xdr:from>
    <xdr:ext cx="469744" cy="259045"/>
    <xdr:sp macro="" textlink="">
      <xdr:nvSpPr>
        <xdr:cNvPr id="652" name="【児童館】&#10;一人当たり面積最小値テキスト"/>
        <xdr:cNvSpPr txBox="1"/>
      </xdr:nvSpPr>
      <xdr:spPr>
        <a:xfrm>
          <a:off x="22199600" y="1486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119743</xdr:rowOff>
    </xdr:from>
    <xdr:to>
      <xdr:col>116</xdr:col>
      <xdr:colOff>152400</xdr:colOff>
      <xdr:row>86</xdr:row>
      <xdr:rowOff>119743</xdr:rowOff>
    </xdr:to>
    <xdr:cxnSp macro="">
      <xdr:nvCxnSpPr>
        <xdr:cNvPr id="653" name="直線コネクタ 652"/>
        <xdr:cNvCxnSpPr/>
      </xdr:nvCxnSpPr>
      <xdr:spPr>
        <a:xfrm>
          <a:off x="22072600" y="1486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123570</xdr:rowOff>
    </xdr:from>
    <xdr:ext cx="469744" cy="259045"/>
    <xdr:sp macro="" textlink="">
      <xdr:nvSpPr>
        <xdr:cNvPr id="654" name="【児童館】&#10;一人当たり面積最大値テキスト"/>
        <xdr:cNvSpPr txBox="1"/>
      </xdr:nvSpPr>
      <xdr:spPr>
        <a:xfrm>
          <a:off x="221996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5443</xdr:rowOff>
    </xdr:from>
    <xdr:to>
      <xdr:col>116</xdr:col>
      <xdr:colOff>152400</xdr:colOff>
      <xdr:row>78</xdr:row>
      <xdr:rowOff>5443</xdr:rowOff>
    </xdr:to>
    <xdr:cxnSp macro="">
      <xdr:nvCxnSpPr>
        <xdr:cNvPr id="655" name="直線コネクタ 654"/>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137177</xdr:rowOff>
    </xdr:from>
    <xdr:ext cx="469744" cy="259045"/>
    <xdr:sp macro="" textlink="">
      <xdr:nvSpPr>
        <xdr:cNvPr id="656" name="【児童館】&#10;一人当たり面積平均値テキスト"/>
        <xdr:cNvSpPr txBox="1"/>
      </xdr:nvSpPr>
      <xdr:spPr>
        <a:xfrm>
          <a:off x="22199600"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57" name="フローチャート: 判断 656"/>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142421</xdr:rowOff>
    </xdr:from>
    <xdr:to>
      <xdr:col>112</xdr:col>
      <xdr:colOff>38100</xdr:colOff>
      <xdr:row>84</xdr:row>
      <xdr:rowOff>72571</xdr:rowOff>
    </xdr:to>
    <xdr:sp macro="" textlink="">
      <xdr:nvSpPr>
        <xdr:cNvPr id="658" name="フローチャート: 判断 657"/>
        <xdr:cNvSpPr/>
      </xdr:nvSpPr>
      <xdr:spPr>
        <a:xfrm>
          <a:off x="21272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3629</xdr:rowOff>
    </xdr:from>
    <xdr:to>
      <xdr:col>107</xdr:col>
      <xdr:colOff>101600</xdr:colOff>
      <xdr:row>84</xdr:row>
      <xdr:rowOff>105229</xdr:rowOff>
    </xdr:to>
    <xdr:sp macro="" textlink="">
      <xdr:nvSpPr>
        <xdr:cNvPr id="659" name="フローチャート: 判断 658"/>
        <xdr:cNvSpPr/>
      </xdr:nvSpPr>
      <xdr:spPr>
        <a:xfrm>
          <a:off x="20383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142421</xdr:rowOff>
    </xdr:from>
    <xdr:to>
      <xdr:col>102</xdr:col>
      <xdr:colOff>165100</xdr:colOff>
      <xdr:row>84</xdr:row>
      <xdr:rowOff>72571</xdr:rowOff>
    </xdr:to>
    <xdr:sp macro="" textlink="">
      <xdr:nvSpPr>
        <xdr:cNvPr id="660" name="フローチャート: 判断 659"/>
        <xdr:cNvSpPr/>
      </xdr:nvSpPr>
      <xdr:spPr>
        <a:xfrm>
          <a:off x="19494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1" name="テキスト ボックス 66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2" name="テキスト ボックス 66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3" name="テキスト ボックス 66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4" name="テキスト ボックス 66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5" name="テキスト ボックス 66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126093</xdr:rowOff>
    </xdr:from>
    <xdr:to>
      <xdr:col>116</xdr:col>
      <xdr:colOff>114300</xdr:colOff>
      <xdr:row>78</xdr:row>
      <xdr:rowOff>56243</xdr:rowOff>
    </xdr:to>
    <xdr:sp macro="" textlink="">
      <xdr:nvSpPr>
        <xdr:cNvPr id="666" name="楕円 665"/>
        <xdr:cNvSpPr/>
      </xdr:nvSpPr>
      <xdr:spPr>
        <a:xfrm>
          <a:off x="22110700" y="1332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79120</xdr:rowOff>
    </xdr:from>
    <xdr:ext cx="469744" cy="259045"/>
    <xdr:sp macro="" textlink="">
      <xdr:nvSpPr>
        <xdr:cNvPr id="667" name="【児童館】&#10;一人当たり面積該当値テキスト"/>
        <xdr:cNvSpPr txBox="1"/>
      </xdr:nvSpPr>
      <xdr:spPr>
        <a:xfrm>
          <a:off x="22199600" y="1328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3629</xdr:rowOff>
    </xdr:from>
    <xdr:to>
      <xdr:col>112</xdr:col>
      <xdr:colOff>38100</xdr:colOff>
      <xdr:row>78</xdr:row>
      <xdr:rowOff>105229</xdr:rowOff>
    </xdr:to>
    <xdr:sp macro="" textlink="">
      <xdr:nvSpPr>
        <xdr:cNvPr id="668" name="楕円 667"/>
        <xdr:cNvSpPr/>
      </xdr:nvSpPr>
      <xdr:spPr>
        <a:xfrm>
          <a:off x="21272500" y="1337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5443</xdr:rowOff>
    </xdr:from>
    <xdr:to>
      <xdr:col>116</xdr:col>
      <xdr:colOff>63500</xdr:colOff>
      <xdr:row>78</xdr:row>
      <xdr:rowOff>54429</xdr:rowOff>
    </xdr:to>
    <xdr:cxnSp macro="">
      <xdr:nvCxnSpPr>
        <xdr:cNvPr id="669" name="直線コネクタ 668"/>
        <xdr:cNvCxnSpPr/>
      </xdr:nvCxnSpPr>
      <xdr:spPr>
        <a:xfrm flipV="1">
          <a:off x="21323300" y="13378543"/>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52614</xdr:rowOff>
    </xdr:from>
    <xdr:to>
      <xdr:col>107</xdr:col>
      <xdr:colOff>101600</xdr:colOff>
      <xdr:row>78</xdr:row>
      <xdr:rowOff>154214</xdr:rowOff>
    </xdr:to>
    <xdr:sp macro="" textlink="">
      <xdr:nvSpPr>
        <xdr:cNvPr id="670" name="楕円 669"/>
        <xdr:cNvSpPr/>
      </xdr:nvSpPr>
      <xdr:spPr>
        <a:xfrm>
          <a:off x="20383500" y="1342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54429</xdr:rowOff>
    </xdr:from>
    <xdr:to>
      <xdr:col>111</xdr:col>
      <xdr:colOff>177800</xdr:colOff>
      <xdr:row>78</xdr:row>
      <xdr:rowOff>103414</xdr:rowOff>
    </xdr:to>
    <xdr:cxnSp macro="">
      <xdr:nvCxnSpPr>
        <xdr:cNvPr id="671" name="直線コネクタ 670"/>
        <xdr:cNvCxnSpPr/>
      </xdr:nvCxnSpPr>
      <xdr:spPr>
        <a:xfrm flipV="1">
          <a:off x="20434300" y="13427529"/>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101600</xdr:rowOff>
    </xdr:from>
    <xdr:to>
      <xdr:col>102</xdr:col>
      <xdr:colOff>165100</xdr:colOff>
      <xdr:row>79</xdr:row>
      <xdr:rowOff>31750</xdr:rowOff>
    </xdr:to>
    <xdr:sp macro="" textlink="">
      <xdr:nvSpPr>
        <xdr:cNvPr id="672" name="楕円 671"/>
        <xdr:cNvSpPr/>
      </xdr:nvSpPr>
      <xdr:spPr>
        <a:xfrm>
          <a:off x="194945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103414</xdr:rowOff>
    </xdr:from>
    <xdr:to>
      <xdr:col>107</xdr:col>
      <xdr:colOff>50800</xdr:colOff>
      <xdr:row>78</xdr:row>
      <xdr:rowOff>152400</xdr:rowOff>
    </xdr:to>
    <xdr:cxnSp macro="">
      <xdr:nvCxnSpPr>
        <xdr:cNvPr id="673" name="直線コネクタ 672"/>
        <xdr:cNvCxnSpPr/>
      </xdr:nvCxnSpPr>
      <xdr:spPr>
        <a:xfrm flipV="1">
          <a:off x="19545300" y="1347651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63698</xdr:rowOff>
    </xdr:from>
    <xdr:ext cx="469744" cy="259045"/>
    <xdr:sp macro="" textlink="">
      <xdr:nvSpPr>
        <xdr:cNvPr id="674" name="n_1aveValue【児童館】&#10;一人当たり面積"/>
        <xdr:cNvSpPr txBox="1"/>
      </xdr:nvSpPr>
      <xdr:spPr>
        <a:xfrm>
          <a:off x="21075727" y="1446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96356</xdr:rowOff>
    </xdr:from>
    <xdr:ext cx="469744" cy="259045"/>
    <xdr:sp macro="" textlink="">
      <xdr:nvSpPr>
        <xdr:cNvPr id="675" name="n_2aveValue【児童館】&#10;一人当たり面積"/>
        <xdr:cNvSpPr txBox="1"/>
      </xdr:nvSpPr>
      <xdr:spPr>
        <a:xfrm>
          <a:off x="20199427" y="144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63698</xdr:rowOff>
    </xdr:from>
    <xdr:ext cx="469744" cy="259045"/>
    <xdr:sp macro="" textlink="">
      <xdr:nvSpPr>
        <xdr:cNvPr id="676" name="n_3aveValue【児童館】&#10;一人当たり面積"/>
        <xdr:cNvSpPr txBox="1"/>
      </xdr:nvSpPr>
      <xdr:spPr>
        <a:xfrm>
          <a:off x="19310427" y="1446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121756</xdr:rowOff>
    </xdr:from>
    <xdr:ext cx="469744" cy="259045"/>
    <xdr:sp macro="" textlink="">
      <xdr:nvSpPr>
        <xdr:cNvPr id="677" name="n_1mainValue【児童館】&#10;一人当たり面積"/>
        <xdr:cNvSpPr txBox="1"/>
      </xdr:nvSpPr>
      <xdr:spPr>
        <a:xfrm>
          <a:off x="21075727" y="13151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170741</xdr:rowOff>
    </xdr:from>
    <xdr:ext cx="469744" cy="259045"/>
    <xdr:sp macro="" textlink="">
      <xdr:nvSpPr>
        <xdr:cNvPr id="678" name="n_2mainValue【児童館】&#10;一人当たり面積"/>
        <xdr:cNvSpPr txBox="1"/>
      </xdr:nvSpPr>
      <xdr:spPr>
        <a:xfrm>
          <a:off x="20199427" y="13200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77</xdr:row>
      <xdr:rowOff>48277</xdr:rowOff>
    </xdr:from>
    <xdr:ext cx="469744" cy="259045"/>
    <xdr:sp macro="" textlink="">
      <xdr:nvSpPr>
        <xdr:cNvPr id="679" name="n_3mainValue【児童館】&#10;一人当たり面積"/>
        <xdr:cNvSpPr txBox="1"/>
      </xdr:nvSpPr>
      <xdr:spPr>
        <a:xfrm>
          <a:off x="19310427" y="132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0" name="正方形/長方形 67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1" name="正方形/長方形 68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2" name="正方形/長方形 68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3" name="正方形/長方形 68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4" name="正方形/長方形 68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5" name="正方形/長方形 68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6" name="正方形/長方形 68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7" name="正方形/長方形 686"/>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88" name="正方形/長方形 68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9" name="正方形/長方形 68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0" name="正方形/長方形 68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1" name="正方形/長方形 69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2" name="正方形/長方形 69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3" name="正方形/長方形 69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4" name="正方形/長方形 69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5" name="正方形/長方形 694"/>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96" name="正方形/長方形 69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7" name="正方形/長方形 69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8" name="テキスト ボックス 69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については、一部の施設を除き、類似団体よりも高い水準にある。年々、各施設の老朽化が進んでいるが、現在保有管理している公共施設やインフラを全てリニューアル、維持管理、更新することは財政的に困難であることから、対策を講じる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北海道芦別市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13,635
13,608
865.04
10,671,036
10,579,087
84,596
6,031,402
9,969,573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92.3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142257</xdr:rowOff>
    </xdr:from>
    <xdr:ext cx="405111" cy="259045"/>
    <xdr:sp macro="" textlink="">
      <xdr:nvSpPr>
        <xdr:cNvPr id="60" name="【図書館】&#10;有形固定資産減価償却率平均値テキスト"/>
        <xdr:cNvSpPr txBox="1"/>
      </xdr:nvSpPr>
      <xdr:spPr>
        <a:xfrm>
          <a:off x="4673600" y="6657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163830</xdr:rowOff>
    </xdr:from>
    <xdr:to>
      <xdr:col>24</xdr:col>
      <xdr:colOff>114300</xdr:colOff>
      <xdr:row>39</xdr:row>
      <xdr:rowOff>93980</xdr:rowOff>
    </xdr:to>
    <xdr:sp macro="" textlink="">
      <xdr:nvSpPr>
        <xdr:cNvPr id="61" name="フローチャート: 判断 60"/>
        <xdr:cNvSpPr/>
      </xdr:nvSpPr>
      <xdr:spPr>
        <a:xfrm>
          <a:off x="4584700" y="667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146050</xdr:rowOff>
    </xdr:from>
    <xdr:to>
      <xdr:col>20</xdr:col>
      <xdr:colOff>38100</xdr:colOff>
      <xdr:row>39</xdr:row>
      <xdr:rowOff>76200</xdr:rowOff>
    </xdr:to>
    <xdr:sp macro="" textlink="">
      <xdr:nvSpPr>
        <xdr:cNvPr id="62" name="フローチャート: 判断 61"/>
        <xdr:cNvSpPr/>
      </xdr:nvSpPr>
      <xdr:spPr>
        <a:xfrm>
          <a:off x="3746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156210</xdr:rowOff>
    </xdr:from>
    <xdr:to>
      <xdr:col>15</xdr:col>
      <xdr:colOff>101600</xdr:colOff>
      <xdr:row>39</xdr:row>
      <xdr:rowOff>86360</xdr:rowOff>
    </xdr:to>
    <xdr:sp macro="" textlink="">
      <xdr:nvSpPr>
        <xdr:cNvPr id="63" name="フローチャート: 判断 62"/>
        <xdr:cNvSpPr/>
      </xdr:nvSpPr>
      <xdr:spPr>
        <a:xfrm>
          <a:off x="2857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142240</xdr:rowOff>
    </xdr:from>
    <xdr:to>
      <xdr:col>10</xdr:col>
      <xdr:colOff>165100</xdr:colOff>
      <xdr:row>39</xdr:row>
      <xdr:rowOff>72390</xdr:rowOff>
    </xdr:to>
    <xdr:sp macro="" textlink="">
      <xdr:nvSpPr>
        <xdr:cNvPr id="64" name="フローチャート: 判断 63"/>
        <xdr:cNvSpPr/>
      </xdr:nvSpPr>
      <xdr:spPr>
        <a:xfrm>
          <a:off x="1968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62230</xdr:rowOff>
    </xdr:from>
    <xdr:to>
      <xdr:col>24</xdr:col>
      <xdr:colOff>114300</xdr:colOff>
      <xdr:row>38</xdr:row>
      <xdr:rowOff>163830</xdr:rowOff>
    </xdr:to>
    <xdr:sp macro="" textlink="">
      <xdr:nvSpPr>
        <xdr:cNvPr id="70" name="楕円 69"/>
        <xdr:cNvSpPr/>
      </xdr:nvSpPr>
      <xdr:spPr>
        <a:xfrm>
          <a:off x="4584700" y="657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85107</xdr:rowOff>
    </xdr:from>
    <xdr:ext cx="405111" cy="259045"/>
    <xdr:sp macro="" textlink="">
      <xdr:nvSpPr>
        <xdr:cNvPr id="71" name="【図書館】&#10;有形固定資産減価償却率該当値テキスト"/>
        <xdr:cNvSpPr txBox="1"/>
      </xdr:nvSpPr>
      <xdr:spPr>
        <a:xfrm>
          <a:off x="4673600" y="6428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91440</xdr:rowOff>
    </xdr:from>
    <xdr:to>
      <xdr:col>20</xdr:col>
      <xdr:colOff>38100</xdr:colOff>
      <xdr:row>39</xdr:row>
      <xdr:rowOff>21590</xdr:rowOff>
    </xdr:to>
    <xdr:sp macro="" textlink="">
      <xdr:nvSpPr>
        <xdr:cNvPr id="72" name="楕円 71"/>
        <xdr:cNvSpPr/>
      </xdr:nvSpPr>
      <xdr:spPr>
        <a:xfrm>
          <a:off x="37465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113030</xdr:rowOff>
    </xdr:from>
    <xdr:to>
      <xdr:col>24</xdr:col>
      <xdr:colOff>63500</xdr:colOff>
      <xdr:row>38</xdr:row>
      <xdr:rowOff>142240</xdr:rowOff>
    </xdr:to>
    <xdr:cxnSp macro="">
      <xdr:nvCxnSpPr>
        <xdr:cNvPr id="73" name="直線コネクタ 72"/>
        <xdr:cNvCxnSpPr/>
      </xdr:nvCxnSpPr>
      <xdr:spPr>
        <a:xfrm flipV="1">
          <a:off x="3797300" y="6628130"/>
          <a:ext cx="8382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120650</xdr:rowOff>
    </xdr:from>
    <xdr:to>
      <xdr:col>15</xdr:col>
      <xdr:colOff>101600</xdr:colOff>
      <xdr:row>39</xdr:row>
      <xdr:rowOff>50800</xdr:rowOff>
    </xdr:to>
    <xdr:sp macro="" textlink="">
      <xdr:nvSpPr>
        <xdr:cNvPr id="74" name="楕円 73"/>
        <xdr:cNvSpPr/>
      </xdr:nvSpPr>
      <xdr:spPr>
        <a:xfrm>
          <a:off x="2857500" y="663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142240</xdr:rowOff>
    </xdr:from>
    <xdr:to>
      <xdr:col>19</xdr:col>
      <xdr:colOff>177800</xdr:colOff>
      <xdr:row>39</xdr:row>
      <xdr:rowOff>0</xdr:rowOff>
    </xdr:to>
    <xdr:cxnSp macro="">
      <xdr:nvCxnSpPr>
        <xdr:cNvPr id="75" name="直線コネクタ 74"/>
        <xdr:cNvCxnSpPr/>
      </xdr:nvCxnSpPr>
      <xdr:spPr>
        <a:xfrm flipV="1">
          <a:off x="2908300" y="6657340"/>
          <a:ext cx="8890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127000</xdr:rowOff>
    </xdr:from>
    <xdr:to>
      <xdr:col>10</xdr:col>
      <xdr:colOff>165100</xdr:colOff>
      <xdr:row>39</xdr:row>
      <xdr:rowOff>57150</xdr:rowOff>
    </xdr:to>
    <xdr:sp macro="" textlink="">
      <xdr:nvSpPr>
        <xdr:cNvPr id="76" name="楕円 75"/>
        <xdr:cNvSpPr/>
      </xdr:nvSpPr>
      <xdr:spPr>
        <a:xfrm>
          <a:off x="19685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0</xdr:rowOff>
    </xdr:from>
    <xdr:to>
      <xdr:col>15</xdr:col>
      <xdr:colOff>50800</xdr:colOff>
      <xdr:row>39</xdr:row>
      <xdr:rowOff>6350</xdr:rowOff>
    </xdr:to>
    <xdr:cxnSp macro="">
      <xdr:nvCxnSpPr>
        <xdr:cNvPr id="77" name="直線コネクタ 76"/>
        <xdr:cNvCxnSpPr/>
      </xdr:nvCxnSpPr>
      <xdr:spPr>
        <a:xfrm flipV="1">
          <a:off x="2019300" y="668655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67327</xdr:rowOff>
    </xdr:from>
    <xdr:ext cx="405111" cy="259045"/>
    <xdr:sp macro="" textlink="">
      <xdr:nvSpPr>
        <xdr:cNvPr id="78" name="n_1aveValue【図書館】&#10;有形固定資産減価償却率"/>
        <xdr:cNvSpPr txBox="1"/>
      </xdr:nvSpPr>
      <xdr:spPr>
        <a:xfrm>
          <a:off x="3582044" y="6753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77487</xdr:rowOff>
    </xdr:from>
    <xdr:ext cx="405111" cy="259045"/>
    <xdr:sp macro="" textlink="">
      <xdr:nvSpPr>
        <xdr:cNvPr id="79" name="n_2aveValue【図書館】&#10;有形固定資産減価償却率"/>
        <xdr:cNvSpPr txBox="1"/>
      </xdr:nvSpPr>
      <xdr:spPr>
        <a:xfrm>
          <a:off x="2705744" y="676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63517</xdr:rowOff>
    </xdr:from>
    <xdr:ext cx="405111" cy="259045"/>
    <xdr:sp macro="" textlink="">
      <xdr:nvSpPr>
        <xdr:cNvPr id="80" name="n_3aveValue【図書館】&#10;有形固定資産減価償却率"/>
        <xdr:cNvSpPr txBox="1"/>
      </xdr:nvSpPr>
      <xdr:spPr>
        <a:xfrm>
          <a:off x="1816744" y="6750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38117</xdr:rowOff>
    </xdr:from>
    <xdr:ext cx="405111" cy="259045"/>
    <xdr:sp macro="" textlink="">
      <xdr:nvSpPr>
        <xdr:cNvPr id="81" name="n_1mainValue【図書館】&#10;有形固定資産減価償却率"/>
        <xdr:cNvSpPr txBox="1"/>
      </xdr:nvSpPr>
      <xdr:spPr>
        <a:xfrm>
          <a:off x="3582044"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67327</xdr:rowOff>
    </xdr:from>
    <xdr:ext cx="405111" cy="259045"/>
    <xdr:sp macro="" textlink="">
      <xdr:nvSpPr>
        <xdr:cNvPr id="82" name="n_2mainValue【図書館】&#10;有形固定資産減価償却率"/>
        <xdr:cNvSpPr txBox="1"/>
      </xdr:nvSpPr>
      <xdr:spPr>
        <a:xfrm>
          <a:off x="2705744" y="6410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73677</xdr:rowOff>
    </xdr:from>
    <xdr:ext cx="405111" cy="259045"/>
    <xdr:sp macro="" textlink="">
      <xdr:nvSpPr>
        <xdr:cNvPr id="83" name="n_3mainValue【図書館】&#10;有形固定資産減価償却率"/>
        <xdr:cNvSpPr txBox="1"/>
      </xdr:nvSpPr>
      <xdr:spPr>
        <a:xfrm>
          <a:off x="1816744" y="6417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4" name="正方形/長方形 8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5" name="正方形/長方形 8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6" name="正方形/長方形 8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7" name="正方形/長方形 8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8" name="正方形/長方形 8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9" name="正方形/長方形 8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0" name="正方形/長方形 8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1" name="正方形/長方形 9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2" name="テキスト ボックス 9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3" name="直線コネクタ 9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4" name="直線コネクタ 93"/>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5" name="テキスト ボックス 94"/>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7" name="テキスト ボックス 9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8" name="直線コネクタ 97"/>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9" name="テキスト ボックス 98"/>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167640</xdr:rowOff>
    </xdr:from>
    <xdr:to>
      <xdr:col>54</xdr:col>
      <xdr:colOff>189865</xdr:colOff>
      <xdr:row>40</xdr:row>
      <xdr:rowOff>133350</xdr:rowOff>
    </xdr:to>
    <xdr:cxnSp macro="">
      <xdr:nvCxnSpPr>
        <xdr:cNvPr id="103" name="直線コネクタ 102"/>
        <xdr:cNvCxnSpPr/>
      </xdr:nvCxnSpPr>
      <xdr:spPr>
        <a:xfrm flipV="1">
          <a:off x="10476865" y="582549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137177</xdr:rowOff>
    </xdr:from>
    <xdr:ext cx="469744" cy="259045"/>
    <xdr:sp macro="" textlink="">
      <xdr:nvSpPr>
        <xdr:cNvPr id="104" name="【図書館】&#10;一人当たり面積最小値テキスト"/>
        <xdr:cNvSpPr txBox="1"/>
      </xdr:nvSpPr>
      <xdr:spPr>
        <a:xfrm>
          <a:off x="10515600" y="699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133350</xdr:rowOff>
    </xdr:from>
    <xdr:to>
      <xdr:col>55</xdr:col>
      <xdr:colOff>88900</xdr:colOff>
      <xdr:row>40</xdr:row>
      <xdr:rowOff>133350</xdr:rowOff>
    </xdr:to>
    <xdr:cxnSp macro="">
      <xdr:nvCxnSpPr>
        <xdr:cNvPr id="105" name="直線コネクタ 104"/>
        <xdr:cNvCxnSpPr/>
      </xdr:nvCxnSpPr>
      <xdr:spPr>
        <a:xfrm>
          <a:off x="10388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114317</xdr:rowOff>
    </xdr:from>
    <xdr:ext cx="469744" cy="259045"/>
    <xdr:sp macro="" textlink="">
      <xdr:nvSpPr>
        <xdr:cNvPr id="106" name="【図書館】&#10;一人当たり面積最大値テキスト"/>
        <xdr:cNvSpPr txBox="1"/>
      </xdr:nvSpPr>
      <xdr:spPr>
        <a:xfrm>
          <a:off x="10515600" y="560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167640</xdr:rowOff>
    </xdr:from>
    <xdr:to>
      <xdr:col>55</xdr:col>
      <xdr:colOff>88900</xdr:colOff>
      <xdr:row>33</xdr:row>
      <xdr:rowOff>167640</xdr:rowOff>
    </xdr:to>
    <xdr:cxnSp macro="">
      <xdr:nvCxnSpPr>
        <xdr:cNvPr id="107" name="直線コネクタ 106"/>
        <xdr:cNvCxnSpPr/>
      </xdr:nvCxnSpPr>
      <xdr:spPr>
        <a:xfrm>
          <a:off x="10388600" y="582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106697</xdr:rowOff>
    </xdr:from>
    <xdr:ext cx="469744" cy="259045"/>
    <xdr:sp macro="" textlink="">
      <xdr:nvSpPr>
        <xdr:cNvPr id="108" name="【図書館】&#10;一人当たり面積平均値テキスト"/>
        <xdr:cNvSpPr txBox="1"/>
      </xdr:nvSpPr>
      <xdr:spPr>
        <a:xfrm>
          <a:off x="10515600" y="6621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128270</xdr:rowOff>
    </xdr:from>
    <xdr:to>
      <xdr:col>55</xdr:col>
      <xdr:colOff>50800</xdr:colOff>
      <xdr:row>39</xdr:row>
      <xdr:rowOff>58420</xdr:rowOff>
    </xdr:to>
    <xdr:sp macro="" textlink="">
      <xdr:nvSpPr>
        <xdr:cNvPr id="109" name="フローチャート: 判断 108"/>
        <xdr:cNvSpPr/>
      </xdr:nvSpPr>
      <xdr:spPr>
        <a:xfrm>
          <a:off x="104267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10" name="フローチャート: 判断 109"/>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145415</xdr:rowOff>
    </xdr:from>
    <xdr:to>
      <xdr:col>46</xdr:col>
      <xdr:colOff>38100</xdr:colOff>
      <xdr:row>39</xdr:row>
      <xdr:rowOff>75565</xdr:rowOff>
    </xdr:to>
    <xdr:sp macro="" textlink="">
      <xdr:nvSpPr>
        <xdr:cNvPr id="111" name="フローチャート: 判断 110"/>
        <xdr:cNvSpPr/>
      </xdr:nvSpPr>
      <xdr:spPr>
        <a:xfrm>
          <a:off x="86995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151130</xdr:rowOff>
    </xdr:from>
    <xdr:to>
      <xdr:col>41</xdr:col>
      <xdr:colOff>101600</xdr:colOff>
      <xdr:row>39</xdr:row>
      <xdr:rowOff>81280</xdr:rowOff>
    </xdr:to>
    <xdr:sp macro="" textlink="">
      <xdr:nvSpPr>
        <xdr:cNvPr id="112" name="フローチャート: 判断 111"/>
        <xdr:cNvSpPr/>
      </xdr:nvSpPr>
      <xdr:spPr>
        <a:xfrm>
          <a:off x="7810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88265</xdr:rowOff>
    </xdr:from>
    <xdr:to>
      <xdr:col>55</xdr:col>
      <xdr:colOff>50800</xdr:colOff>
      <xdr:row>38</xdr:row>
      <xdr:rowOff>18415</xdr:rowOff>
    </xdr:to>
    <xdr:sp macro="" textlink="">
      <xdr:nvSpPr>
        <xdr:cNvPr id="118" name="楕円 117"/>
        <xdr:cNvSpPr/>
      </xdr:nvSpPr>
      <xdr:spPr>
        <a:xfrm>
          <a:off x="104267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111142</xdr:rowOff>
    </xdr:from>
    <xdr:ext cx="469744" cy="259045"/>
    <xdr:sp macro="" textlink="">
      <xdr:nvSpPr>
        <xdr:cNvPr id="119" name="【図書館】&#10;一人当たり面積該当値テキスト"/>
        <xdr:cNvSpPr txBox="1"/>
      </xdr:nvSpPr>
      <xdr:spPr>
        <a:xfrm>
          <a:off x="10515600" y="6283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99695</xdr:rowOff>
    </xdr:from>
    <xdr:to>
      <xdr:col>50</xdr:col>
      <xdr:colOff>165100</xdr:colOff>
      <xdr:row>38</xdr:row>
      <xdr:rowOff>29845</xdr:rowOff>
    </xdr:to>
    <xdr:sp macro="" textlink="">
      <xdr:nvSpPr>
        <xdr:cNvPr id="120" name="楕円 119"/>
        <xdr:cNvSpPr/>
      </xdr:nvSpPr>
      <xdr:spPr>
        <a:xfrm>
          <a:off x="95885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139065</xdr:rowOff>
    </xdr:from>
    <xdr:to>
      <xdr:col>55</xdr:col>
      <xdr:colOff>0</xdr:colOff>
      <xdr:row>37</xdr:row>
      <xdr:rowOff>150495</xdr:rowOff>
    </xdr:to>
    <xdr:cxnSp macro="">
      <xdr:nvCxnSpPr>
        <xdr:cNvPr id="121" name="直線コネクタ 120"/>
        <xdr:cNvCxnSpPr/>
      </xdr:nvCxnSpPr>
      <xdr:spPr>
        <a:xfrm flipV="1">
          <a:off x="9639300" y="648271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122555</xdr:rowOff>
    </xdr:from>
    <xdr:to>
      <xdr:col>46</xdr:col>
      <xdr:colOff>38100</xdr:colOff>
      <xdr:row>38</xdr:row>
      <xdr:rowOff>52705</xdr:rowOff>
    </xdr:to>
    <xdr:sp macro="" textlink="">
      <xdr:nvSpPr>
        <xdr:cNvPr id="122" name="楕円 121"/>
        <xdr:cNvSpPr/>
      </xdr:nvSpPr>
      <xdr:spPr>
        <a:xfrm>
          <a:off x="8699500" y="646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150495</xdr:rowOff>
    </xdr:from>
    <xdr:to>
      <xdr:col>50</xdr:col>
      <xdr:colOff>114300</xdr:colOff>
      <xdr:row>38</xdr:row>
      <xdr:rowOff>1905</xdr:rowOff>
    </xdr:to>
    <xdr:cxnSp macro="">
      <xdr:nvCxnSpPr>
        <xdr:cNvPr id="123" name="直線コネクタ 122"/>
        <xdr:cNvCxnSpPr/>
      </xdr:nvCxnSpPr>
      <xdr:spPr>
        <a:xfrm flipV="1">
          <a:off x="8750300" y="649414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139700</xdr:rowOff>
    </xdr:from>
    <xdr:to>
      <xdr:col>41</xdr:col>
      <xdr:colOff>101600</xdr:colOff>
      <xdr:row>38</xdr:row>
      <xdr:rowOff>69850</xdr:rowOff>
    </xdr:to>
    <xdr:sp macro="" textlink="">
      <xdr:nvSpPr>
        <xdr:cNvPr id="124" name="楕円 123"/>
        <xdr:cNvSpPr/>
      </xdr:nvSpPr>
      <xdr:spPr>
        <a:xfrm>
          <a:off x="7810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1905</xdr:rowOff>
    </xdr:from>
    <xdr:to>
      <xdr:col>45</xdr:col>
      <xdr:colOff>177800</xdr:colOff>
      <xdr:row>38</xdr:row>
      <xdr:rowOff>19050</xdr:rowOff>
    </xdr:to>
    <xdr:cxnSp macro="">
      <xdr:nvCxnSpPr>
        <xdr:cNvPr id="125" name="直線コネクタ 124"/>
        <xdr:cNvCxnSpPr/>
      </xdr:nvCxnSpPr>
      <xdr:spPr>
        <a:xfrm flipV="1">
          <a:off x="7861300" y="651700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60977</xdr:rowOff>
    </xdr:from>
    <xdr:ext cx="469744" cy="259045"/>
    <xdr:sp macro="" textlink="">
      <xdr:nvSpPr>
        <xdr:cNvPr id="126" name="n_1aveValue【図書館】&#10;一人当たり面積"/>
        <xdr:cNvSpPr txBox="1"/>
      </xdr:nvSpPr>
      <xdr:spPr>
        <a:xfrm>
          <a:off x="9391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66692</xdr:rowOff>
    </xdr:from>
    <xdr:ext cx="469744" cy="259045"/>
    <xdr:sp macro="" textlink="">
      <xdr:nvSpPr>
        <xdr:cNvPr id="127" name="n_2aveValue【図書館】&#10;一人当たり面積"/>
        <xdr:cNvSpPr txBox="1"/>
      </xdr:nvSpPr>
      <xdr:spPr>
        <a:xfrm>
          <a:off x="8515427" y="6753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72407</xdr:rowOff>
    </xdr:from>
    <xdr:ext cx="469744" cy="259045"/>
    <xdr:sp macro="" textlink="">
      <xdr:nvSpPr>
        <xdr:cNvPr id="128" name="n_3aveValue【図書館】&#10;一人当たり面積"/>
        <xdr:cNvSpPr txBox="1"/>
      </xdr:nvSpPr>
      <xdr:spPr>
        <a:xfrm>
          <a:off x="7626427" y="675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46372</xdr:rowOff>
    </xdr:from>
    <xdr:ext cx="469744" cy="259045"/>
    <xdr:sp macro="" textlink="">
      <xdr:nvSpPr>
        <xdr:cNvPr id="129" name="n_1mainValue【図書館】&#10;一人当たり面積"/>
        <xdr:cNvSpPr txBox="1"/>
      </xdr:nvSpPr>
      <xdr:spPr>
        <a:xfrm>
          <a:off x="9391727" y="621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69232</xdr:rowOff>
    </xdr:from>
    <xdr:ext cx="469744" cy="259045"/>
    <xdr:sp macro="" textlink="">
      <xdr:nvSpPr>
        <xdr:cNvPr id="130" name="n_2mainValue【図書館】&#10;一人当たり面積"/>
        <xdr:cNvSpPr txBox="1"/>
      </xdr:nvSpPr>
      <xdr:spPr>
        <a:xfrm>
          <a:off x="8515427" y="624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86377</xdr:rowOff>
    </xdr:from>
    <xdr:ext cx="469744" cy="259045"/>
    <xdr:sp macro="" textlink="">
      <xdr:nvSpPr>
        <xdr:cNvPr id="131" name="n_3mainValue【図書館】&#10;一人当たり面積"/>
        <xdr:cNvSpPr txBox="1"/>
      </xdr:nvSpPr>
      <xdr:spPr>
        <a:xfrm>
          <a:off x="7626427" y="625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120015</xdr:rowOff>
    </xdr:from>
    <xdr:to>
      <xdr:col>24</xdr:col>
      <xdr:colOff>62865</xdr:colOff>
      <xdr:row>64</xdr:row>
      <xdr:rowOff>78105</xdr:rowOff>
    </xdr:to>
    <xdr:cxnSp macro="">
      <xdr:nvCxnSpPr>
        <xdr:cNvPr id="156" name="直線コネクタ 155"/>
        <xdr:cNvCxnSpPr/>
      </xdr:nvCxnSpPr>
      <xdr:spPr>
        <a:xfrm flipV="1">
          <a:off x="4634865" y="9549765"/>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81932</xdr:rowOff>
    </xdr:from>
    <xdr:ext cx="405111" cy="259045"/>
    <xdr:sp macro="" textlink="">
      <xdr:nvSpPr>
        <xdr:cNvPr id="157" name="【体育館・プール】&#10;有形固定資産減価償却率最小値テキスト"/>
        <xdr:cNvSpPr txBox="1"/>
      </xdr:nvSpPr>
      <xdr:spPr>
        <a:xfrm>
          <a:off x="4673600" y="1105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78105</xdr:rowOff>
    </xdr:from>
    <xdr:to>
      <xdr:col>24</xdr:col>
      <xdr:colOff>152400</xdr:colOff>
      <xdr:row>64</xdr:row>
      <xdr:rowOff>78105</xdr:rowOff>
    </xdr:to>
    <xdr:cxnSp macro="">
      <xdr:nvCxnSpPr>
        <xdr:cNvPr id="158" name="直線コネクタ 157"/>
        <xdr:cNvCxnSpPr/>
      </xdr:nvCxnSpPr>
      <xdr:spPr>
        <a:xfrm>
          <a:off x="4546600" y="110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66692</xdr:rowOff>
    </xdr:from>
    <xdr:ext cx="405111" cy="259045"/>
    <xdr:sp macro="" textlink="">
      <xdr:nvSpPr>
        <xdr:cNvPr id="159" name="【体育館・プール】&#10;有形固定資産減価償却率最大値テキスト"/>
        <xdr:cNvSpPr txBox="1"/>
      </xdr:nvSpPr>
      <xdr:spPr>
        <a:xfrm>
          <a:off x="46736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120015</xdr:rowOff>
    </xdr:from>
    <xdr:to>
      <xdr:col>24</xdr:col>
      <xdr:colOff>152400</xdr:colOff>
      <xdr:row>55</xdr:row>
      <xdr:rowOff>120015</xdr:rowOff>
    </xdr:to>
    <xdr:cxnSp macro="">
      <xdr:nvCxnSpPr>
        <xdr:cNvPr id="160" name="直線コネクタ 159"/>
        <xdr:cNvCxnSpPr/>
      </xdr:nvCxnSpPr>
      <xdr:spPr>
        <a:xfrm>
          <a:off x="4546600" y="954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128287</xdr:rowOff>
    </xdr:from>
    <xdr:ext cx="405111" cy="259045"/>
    <xdr:sp macro="" textlink="">
      <xdr:nvSpPr>
        <xdr:cNvPr id="161" name="【体育館・プール】&#10;有形固定資産減価償却率平均値テキスト"/>
        <xdr:cNvSpPr txBox="1"/>
      </xdr:nvSpPr>
      <xdr:spPr>
        <a:xfrm>
          <a:off x="4673600" y="10072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105410</xdr:rowOff>
    </xdr:from>
    <xdr:to>
      <xdr:col>24</xdr:col>
      <xdr:colOff>114300</xdr:colOff>
      <xdr:row>60</xdr:row>
      <xdr:rowOff>35560</xdr:rowOff>
    </xdr:to>
    <xdr:sp macro="" textlink="">
      <xdr:nvSpPr>
        <xdr:cNvPr id="162" name="フローチャート: 判断 161"/>
        <xdr:cNvSpPr/>
      </xdr:nvSpPr>
      <xdr:spPr>
        <a:xfrm>
          <a:off x="45847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105410</xdr:rowOff>
    </xdr:from>
    <xdr:to>
      <xdr:col>20</xdr:col>
      <xdr:colOff>38100</xdr:colOff>
      <xdr:row>60</xdr:row>
      <xdr:rowOff>35560</xdr:rowOff>
    </xdr:to>
    <xdr:sp macro="" textlink="">
      <xdr:nvSpPr>
        <xdr:cNvPr id="163" name="フローチャート: 判断 162"/>
        <xdr:cNvSpPr/>
      </xdr:nvSpPr>
      <xdr:spPr>
        <a:xfrm>
          <a:off x="3746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64" name="フローチャート: 判断 163"/>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21590</xdr:rowOff>
    </xdr:from>
    <xdr:to>
      <xdr:col>10</xdr:col>
      <xdr:colOff>165100</xdr:colOff>
      <xdr:row>60</xdr:row>
      <xdr:rowOff>123190</xdr:rowOff>
    </xdr:to>
    <xdr:sp macro="" textlink="">
      <xdr:nvSpPr>
        <xdr:cNvPr id="165" name="フローチャート: 判断 164"/>
        <xdr:cNvSpPr/>
      </xdr:nvSpPr>
      <xdr:spPr>
        <a:xfrm>
          <a:off x="1968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29210</xdr:rowOff>
    </xdr:from>
    <xdr:to>
      <xdr:col>24</xdr:col>
      <xdr:colOff>114300</xdr:colOff>
      <xdr:row>61</xdr:row>
      <xdr:rowOff>130810</xdr:rowOff>
    </xdr:to>
    <xdr:sp macro="" textlink="">
      <xdr:nvSpPr>
        <xdr:cNvPr id="171" name="楕円 170"/>
        <xdr:cNvSpPr/>
      </xdr:nvSpPr>
      <xdr:spPr>
        <a:xfrm>
          <a:off x="45847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7637</xdr:rowOff>
    </xdr:from>
    <xdr:ext cx="405111" cy="259045"/>
    <xdr:sp macro="" textlink="">
      <xdr:nvSpPr>
        <xdr:cNvPr id="172" name="【体育館・プール】&#10;有形固定資産減価償却率該当値テキスト"/>
        <xdr:cNvSpPr txBox="1"/>
      </xdr:nvSpPr>
      <xdr:spPr>
        <a:xfrm>
          <a:off x="4673600"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71120</xdr:rowOff>
    </xdr:from>
    <xdr:to>
      <xdr:col>20</xdr:col>
      <xdr:colOff>38100</xdr:colOff>
      <xdr:row>62</xdr:row>
      <xdr:rowOff>1270</xdr:rowOff>
    </xdr:to>
    <xdr:sp macro="" textlink="">
      <xdr:nvSpPr>
        <xdr:cNvPr id="173" name="楕円 172"/>
        <xdr:cNvSpPr/>
      </xdr:nvSpPr>
      <xdr:spPr>
        <a:xfrm>
          <a:off x="3746500" y="1052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80010</xdr:rowOff>
    </xdr:from>
    <xdr:to>
      <xdr:col>24</xdr:col>
      <xdr:colOff>63500</xdr:colOff>
      <xdr:row>61</xdr:row>
      <xdr:rowOff>121920</xdr:rowOff>
    </xdr:to>
    <xdr:cxnSp macro="">
      <xdr:nvCxnSpPr>
        <xdr:cNvPr id="174" name="直線コネクタ 173"/>
        <xdr:cNvCxnSpPr/>
      </xdr:nvCxnSpPr>
      <xdr:spPr>
        <a:xfrm flipV="1">
          <a:off x="3797300" y="1053846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113030</xdr:rowOff>
    </xdr:from>
    <xdr:to>
      <xdr:col>15</xdr:col>
      <xdr:colOff>101600</xdr:colOff>
      <xdr:row>62</xdr:row>
      <xdr:rowOff>43180</xdr:rowOff>
    </xdr:to>
    <xdr:sp macro="" textlink="">
      <xdr:nvSpPr>
        <xdr:cNvPr id="175" name="楕円 174"/>
        <xdr:cNvSpPr/>
      </xdr:nvSpPr>
      <xdr:spPr>
        <a:xfrm>
          <a:off x="2857500" y="1057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121920</xdr:rowOff>
    </xdr:from>
    <xdr:to>
      <xdr:col>19</xdr:col>
      <xdr:colOff>177800</xdr:colOff>
      <xdr:row>61</xdr:row>
      <xdr:rowOff>163830</xdr:rowOff>
    </xdr:to>
    <xdr:cxnSp macro="">
      <xdr:nvCxnSpPr>
        <xdr:cNvPr id="176" name="直線コネクタ 175"/>
        <xdr:cNvCxnSpPr/>
      </xdr:nvCxnSpPr>
      <xdr:spPr>
        <a:xfrm flipV="1">
          <a:off x="2908300" y="105803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154940</xdr:rowOff>
    </xdr:from>
    <xdr:to>
      <xdr:col>10</xdr:col>
      <xdr:colOff>165100</xdr:colOff>
      <xdr:row>62</xdr:row>
      <xdr:rowOff>85090</xdr:rowOff>
    </xdr:to>
    <xdr:sp macro="" textlink="">
      <xdr:nvSpPr>
        <xdr:cNvPr id="177" name="楕円 176"/>
        <xdr:cNvSpPr/>
      </xdr:nvSpPr>
      <xdr:spPr>
        <a:xfrm>
          <a:off x="19685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163830</xdr:rowOff>
    </xdr:from>
    <xdr:to>
      <xdr:col>15</xdr:col>
      <xdr:colOff>50800</xdr:colOff>
      <xdr:row>62</xdr:row>
      <xdr:rowOff>34290</xdr:rowOff>
    </xdr:to>
    <xdr:cxnSp macro="">
      <xdr:nvCxnSpPr>
        <xdr:cNvPr id="178" name="直線コネクタ 177"/>
        <xdr:cNvCxnSpPr/>
      </xdr:nvCxnSpPr>
      <xdr:spPr>
        <a:xfrm flipV="1">
          <a:off x="2019300" y="1062228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52087</xdr:rowOff>
    </xdr:from>
    <xdr:ext cx="405111" cy="259045"/>
    <xdr:sp macro="" textlink="">
      <xdr:nvSpPr>
        <xdr:cNvPr id="179" name="n_1aveValue【体育館・プール】&#10;有形固定資産減価償却率"/>
        <xdr:cNvSpPr txBox="1"/>
      </xdr:nvSpPr>
      <xdr:spPr>
        <a:xfrm>
          <a:off x="35820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69232</xdr:rowOff>
    </xdr:from>
    <xdr:ext cx="405111" cy="259045"/>
    <xdr:sp macro="" textlink="">
      <xdr:nvSpPr>
        <xdr:cNvPr id="180" name="n_2aveValue【体育館・プール】&#10;有形固定資産減価償却率"/>
        <xdr:cNvSpPr txBox="1"/>
      </xdr:nvSpPr>
      <xdr:spPr>
        <a:xfrm>
          <a:off x="2705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139717</xdr:rowOff>
    </xdr:from>
    <xdr:ext cx="405111" cy="259045"/>
    <xdr:sp macro="" textlink="">
      <xdr:nvSpPr>
        <xdr:cNvPr id="181" name="n_3aveValue【体育館・プール】&#10;有形固定資産減価償却率"/>
        <xdr:cNvSpPr txBox="1"/>
      </xdr:nvSpPr>
      <xdr:spPr>
        <a:xfrm>
          <a:off x="1816744"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163847</xdr:rowOff>
    </xdr:from>
    <xdr:ext cx="405111" cy="259045"/>
    <xdr:sp macro="" textlink="">
      <xdr:nvSpPr>
        <xdr:cNvPr id="182" name="n_1mainValue【体育館・プール】&#10;有形固定資産減価償却率"/>
        <xdr:cNvSpPr txBox="1"/>
      </xdr:nvSpPr>
      <xdr:spPr>
        <a:xfrm>
          <a:off x="3582044" y="1062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34307</xdr:rowOff>
    </xdr:from>
    <xdr:ext cx="405111" cy="259045"/>
    <xdr:sp macro="" textlink="">
      <xdr:nvSpPr>
        <xdr:cNvPr id="183" name="n_2mainValue【体育館・プール】&#10;有形固定資産減価償却率"/>
        <xdr:cNvSpPr txBox="1"/>
      </xdr:nvSpPr>
      <xdr:spPr>
        <a:xfrm>
          <a:off x="2705744" y="1066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76217</xdr:rowOff>
    </xdr:from>
    <xdr:ext cx="405111" cy="259045"/>
    <xdr:sp macro="" textlink="">
      <xdr:nvSpPr>
        <xdr:cNvPr id="184" name="n_3mainValue【体育館・プール】&#10;有形固定資産減価償却率"/>
        <xdr:cNvSpPr txBox="1"/>
      </xdr:nvSpPr>
      <xdr:spPr>
        <a:xfrm>
          <a:off x="1816744" y="1070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5" name="正方形/長方形 18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6" name="正方形/長方形 18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7" name="正方形/長方形 18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8" name="正方形/長方形 18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9" name="正方形/長方形 18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0" name="正方形/長方形 18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1" name="正方形/長方形 19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2" name="正方形/長方形 19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3" name="テキスト ボックス 19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4" name="直線コネクタ 19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5" name="直線コネクタ 19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6" name="テキスト ボックス 19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7" name="直線コネクタ 19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8" name="テキスト ボックス 19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9" name="直線コネクタ 19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0" name="テキスト ボックス 19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1" name="直線コネクタ 20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02" name="テキスト ボックス 20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4" name="テキスト ボックス 20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123901</xdr:rowOff>
    </xdr:from>
    <xdr:to>
      <xdr:col>54</xdr:col>
      <xdr:colOff>189865</xdr:colOff>
      <xdr:row>63</xdr:row>
      <xdr:rowOff>162763</xdr:rowOff>
    </xdr:to>
    <xdr:cxnSp macro="">
      <xdr:nvCxnSpPr>
        <xdr:cNvPr id="206" name="直線コネクタ 205"/>
        <xdr:cNvCxnSpPr/>
      </xdr:nvCxnSpPr>
      <xdr:spPr>
        <a:xfrm flipV="1">
          <a:off x="10476865" y="9896551"/>
          <a:ext cx="0" cy="10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207" name="【体育館・プール】&#10;一人当たり面積最小値テキスト"/>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208" name="直線コネクタ 207"/>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70578</xdr:rowOff>
    </xdr:from>
    <xdr:ext cx="469744" cy="259045"/>
    <xdr:sp macro="" textlink="">
      <xdr:nvSpPr>
        <xdr:cNvPr id="209" name="【体育館・プール】&#10;一人当たり面積最大値テキスト"/>
        <xdr:cNvSpPr txBox="1"/>
      </xdr:nvSpPr>
      <xdr:spPr>
        <a:xfrm>
          <a:off x="10515600" y="967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123901</xdr:rowOff>
    </xdr:from>
    <xdr:to>
      <xdr:col>55</xdr:col>
      <xdr:colOff>88900</xdr:colOff>
      <xdr:row>57</xdr:row>
      <xdr:rowOff>123901</xdr:rowOff>
    </xdr:to>
    <xdr:cxnSp macro="">
      <xdr:nvCxnSpPr>
        <xdr:cNvPr id="210" name="直線コネクタ 209"/>
        <xdr:cNvCxnSpPr/>
      </xdr:nvCxnSpPr>
      <xdr:spPr>
        <a:xfrm>
          <a:off x="10388600" y="989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113251</xdr:rowOff>
    </xdr:from>
    <xdr:ext cx="469744" cy="259045"/>
    <xdr:sp macro="" textlink="">
      <xdr:nvSpPr>
        <xdr:cNvPr id="211" name="【体育館・プール】&#10;一人当たり面積平均値テキスト"/>
        <xdr:cNvSpPr txBox="1"/>
      </xdr:nvSpPr>
      <xdr:spPr>
        <a:xfrm>
          <a:off x="10515600" y="10743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134824</xdr:rowOff>
    </xdr:from>
    <xdr:to>
      <xdr:col>55</xdr:col>
      <xdr:colOff>50800</xdr:colOff>
      <xdr:row>63</xdr:row>
      <xdr:rowOff>64974</xdr:rowOff>
    </xdr:to>
    <xdr:sp macro="" textlink="">
      <xdr:nvSpPr>
        <xdr:cNvPr id="212" name="フローチャート: 判断 211"/>
        <xdr:cNvSpPr/>
      </xdr:nvSpPr>
      <xdr:spPr>
        <a:xfrm>
          <a:off x="10426700" y="1076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143053</xdr:rowOff>
    </xdr:from>
    <xdr:to>
      <xdr:col>50</xdr:col>
      <xdr:colOff>165100</xdr:colOff>
      <xdr:row>63</xdr:row>
      <xdr:rowOff>73203</xdr:rowOff>
    </xdr:to>
    <xdr:sp macro="" textlink="">
      <xdr:nvSpPr>
        <xdr:cNvPr id="213" name="フローチャート: 判断 212"/>
        <xdr:cNvSpPr/>
      </xdr:nvSpPr>
      <xdr:spPr>
        <a:xfrm>
          <a:off x="9588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14" name="フローチャート: 判断 213"/>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864</xdr:rowOff>
    </xdr:from>
    <xdr:to>
      <xdr:col>41</xdr:col>
      <xdr:colOff>101600</xdr:colOff>
      <xdr:row>63</xdr:row>
      <xdr:rowOff>102464</xdr:rowOff>
    </xdr:to>
    <xdr:sp macro="" textlink="">
      <xdr:nvSpPr>
        <xdr:cNvPr id="215" name="フローチャート: 判断 214"/>
        <xdr:cNvSpPr/>
      </xdr:nvSpPr>
      <xdr:spPr>
        <a:xfrm>
          <a:off x="7810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7265</xdr:rowOff>
    </xdr:from>
    <xdr:to>
      <xdr:col>55</xdr:col>
      <xdr:colOff>50800</xdr:colOff>
      <xdr:row>62</xdr:row>
      <xdr:rowOff>108865</xdr:rowOff>
    </xdr:to>
    <xdr:sp macro="" textlink="">
      <xdr:nvSpPr>
        <xdr:cNvPr id="221" name="楕円 220"/>
        <xdr:cNvSpPr/>
      </xdr:nvSpPr>
      <xdr:spPr>
        <a:xfrm>
          <a:off x="10426700" y="1063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30142</xdr:rowOff>
    </xdr:from>
    <xdr:ext cx="469744" cy="259045"/>
    <xdr:sp macro="" textlink="">
      <xdr:nvSpPr>
        <xdr:cNvPr id="222" name="【体育館・プール】&#10;一人当たり面積該当値テキスト"/>
        <xdr:cNvSpPr txBox="1"/>
      </xdr:nvSpPr>
      <xdr:spPr>
        <a:xfrm>
          <a:off x="10515600" y="1048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15037</xdr:rowOff>
    </xdr:from>
    <xdr:to>
      <xdr:col>50</xdr:col>
      <xdr:colOff>165100</xdr:colOff>
      <xdr:row>62</xdr:row>
      <xdr:rowOff>116637</xdr:rowOff>
    </xdr:to>
    <xdr:sp macro="" textlink="">
      <xdr:nvSpPr>
        <xdr:cNvPr id="223" name="楕円 222"/>
        <xdr:cNvSpPr/>
      </xdr:nvSpPr>
      <xdr:spPr>
        <a:xfrm>
          <a:off x="9588500" y="1064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58065</xdr:rowOff>
    </xdr:from>
    <xdr:to>
      <xdr:col>55</xdr:col>
      <xdr:colOff>0</xdr:colOff>
      <xdr:row>62</xdr:row>
      <xdr:rowOff>65837</xdr:rowOff>
    </xdr:to>
    <xdr:cxnSp macro="">
      <xdr:nvCxnSpPr>
        <xdr:cNvPr id="224" name="直線コネクタ 223"/>
        <xdr:cNvCxnSpPr/>
      </xdr:nvCxnSpPr>
      <xdr:spPr>
        <a:xfrm flipV="1">
          <a:off x="9639300" y="10687965"/>
          <a:ext cx="8382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24181</xdr:rowOff>
    </xdr:from>
    <xdr:to>
      <xdr:col>46</xdr:col>
      <xdr:colOff>38100</xdr:colOff>
      <xdr:row>62</xdr:row>
      <xdr:rowOff>125781</xdr:rowOff>
    </xdr:to>
    <xdr:sp macro="" textlink="">
      <xdr:nvSpPr>
        <xdr:cNvPr id="225" name="楕円 224"/>
        <xdr:cNvSpPr/>
      </xdr:nvSpPr>
      <xdr:spPr>
        <a:xfrm>
          <a:off x="8699500" y="1065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65837</xdr:rowOff>
    </xdr:from>
    <xdr:to>
      <xdr:col>50</xdr:col>
      <xdr:colOff>114300</xdr:colOff>
      <xdr:row>62</xdr:row>
      <xdr:rowOff>74981</xdr:rowOff>
    </xdr:to>
    <xdr:cxnSp macro="">
      <xdr:nvCxnSpPr>
        <xdr:cNvPr id="226" name="直線コネクタ 225"/>
        <xdr:cNvCxnSpPr/>
      </xdr:nvCxnSpPr>
      <xdr:spPr>
        <a:xfrm flipV="1">
          <a:off x="8750300" y="10695737"/>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32410</xdr:rowOff>
    </xdr:from>
    <xdr:to>
      <xdr:col>41</xdr:col>
      <xdr:colOff>101600</xdr:colOff>
      <xdr:row>62</xdr:row>
      <xdr:rowOff>134010</xdr:rowOff>
    </xdr:to>
    <xdr:sp macro="" textlink="">
      <xdr:nvSpPr>
        <xdr:cNvPr id="227" name="楕円 226"/>
        <xdr:cNvSpPr/>
      </xdr:nvSpPr>
      <xdr:spPr>
        <a:xfrm>
          <a:off x="7810500" y="1066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74981</xdr:rowOff>
    </xdr:from>
    <xdr:to>
      <xdr:col>45</xdr:col>
      <xdr:colOff>177800</xdr:colOff>
      <xdr:row>62</xdr:row>
      <xdr:rowOff>83210</xdr:rowOff>
    </xdr:to>
    <xdr:cxnSp macro="">
      <xdr:nvCxnSpPr>
        <xdr:cNvPr id="228" name="直線コネクタ 227"/>
        <xdr:cNvCxnSpPr/>
      </xdr:nvCxnSpPr>
      <xdr:spPr>
        <a:xfrm flipV="1">
          <a:off x="7861300" y="10704881"/>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64330</xdr:rowOff>
    </xdr:from>
    <xdr:ext cx="469744" cy="259045"/>
    <xdr:sp macro="" textlink="">
      <xdr:nvSpPr>
        <xdr:cNvPr id="229" name="n_1aveValue【体育館・プール】&#10;一人当たり面積"/>
        <xdr:cNvSpPr txBox="1"/>
      </xdr:nvSpPr>
      <xdr:spPr>
        <a:xfrm>
          <a:off x="93917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64330</xdr:rowOff>
    </xdr:from>
    <xdr:ext cx="469744" cy="259045"/>
    <xdr:sp macro="" textlink="">
      <xdr:nvSpPr>
        <xdr:cNvPr id="230" name="n_2aveValue【体育館・プール】&#10;一人当たり面積"/>
        <xdr:cNvSpPr txBox="1"/>
      </xdr:nvSpPr>
      <xdr:spPr>
        <a:xfrm>
          <a:off x="85154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93591</xdr:rowOff>
    </xdr:from>
    <xdr:ext cx="469744" cy="259045"/>
    <xdr:sp macro="" textlink="">
      <xdr:nvSpPr>
        <xdr:cNvPr id="231" name="n_3aveValue【体育館・プール】&#10;一人当たり面積"/>
        <xdr:cNvSpPr txBox="1"/>
      </xdr:nvSpPr>
      <xdr:spPr>
        <a:xfrm>
          <a:off x="7626427" y="10894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133164</xdr:rowOff>
    </xdr:from>
    <xdr:ext cx="469744" cy="259045"/>
    <xdr:sp macro="" textlink="">
      <xdr:nvSpPr>
        <xdr:cNvPr id="232" name="n_1mainValue【体育館・プール】&#10;一人当たり面積"/>
        <xdr:cNvSpPr txBox="1"/>
      </xdr:nvSpPr>
      <xdr:spPr>
        <a:xfrm>
          <a:off x="9391727" y="1042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142308</xdr:rowOff>
    </xdr:from>
    <xdr:ext cx="469744" cy="259045"/>
    <xdr:sp macro="" textlink="">
      <xdr:nvSpPr>
        <xdr:cNvPr id="233" name="n_2mainValue【体育館・プール】&#10;一人当たり面積"/>
        <xdr:cNvSpPr txBox="1"/>
      </xdr:nvSpPr>
      <xdr:spPr>
        <a:xfrm>
          <a:off x="8515427" y="1042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150537</xdr:rowOff>
    </xdr:from>
    <xdr:ext cx="469744" cy="259045"/>
    <xdr:sp macro="" textlink="">
      <xdr:nvSpPr>
        <xdr:cNvPr id="234" name="n_3mainValue【体育館・プール】&#10;一人当たり面積"/>
        <xdr:cNvSpPr txBox="1"/>
      </xdr:nvSpPr>
      <xdr:spPr>
        <a:xfrm>
          <a:off x="7626427" y="1043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5" name="正方形/長方形 23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6" name="正方形/長方形 23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7" name="正方形/長方形 23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8" name="正方形/長方形 23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9" name="正方形/長方形 23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0" name="正方形/長方形 23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1" name="正方形/長方形 24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2" name="正方形/長方形 24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3" name="テキスト ボックス 24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4" name="直線コネクタ 24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5" name="テキスト ボックス 24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6" name="直線コネクタ 24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7" name="テキスト ボックス 24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8" name="直線コネクタ 24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9" name="テキスト ボックス 24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0" name="直線コネクタ 24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1" name="テキスト ボックス 25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2" name="直線コネクタ 25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3" name="テキスト ボックス 25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4" name="直線コネクタ 25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5" name="テキスト ボックス 25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6" name="直線コネクタ 25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7" name="テキスト ボックス 25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120014</xdr:rowOff>
    </xdr:to>
    <xdr:cxnSp macro="">
      <xdr:nvCxnSpPr>
        <xdr:cNvPr id="259" name="直線コネクタ 258"/>
        <xdr:cNvCxnSpPr/>
      </xdr:nvCxnSpPr>
      <xdr:spPr>
        <a:xfrm flipV="1">
          <a:off x="4634865" y="13335000"/>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123841</xdr:rowOff>
    </xdr:from>
    <xdr:ext cx="405111" cy="259045"/>
    <xdr:sp macro="" textlink="">
      <xdr:nvSpPr>
        <xdr:cNvPr id="260" name="【福祉施設】&#10;有形固定資産減価償却率最小値テキスト"/>
        <xdr:cNvSpPr txBox="1"/>
      </xdr:nvSpPr>
      <xdr:spPr>
        <a:xfrm>
          <a:off x="4673600" y="1486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120014</xdr:rowOff>
    </xdr:from>
    <xdr:to>
      <xdr:col>24</xdr:col>
      <xdr:colOff>152400</xdr:colOff>
      <xdr:row>86</xdr:row>
      <xdr:rowOff>120014</xdr:rowOff>
    </xdr:to>
    <xdr:cxnSp macro="">
      <xdr:nvCxnSpPr>
        <xdr:cNvPr id="261" name="直線コネクタ 260"/>
        <xdr:cNvCxnSpPr/>
      </xdr:nvCxnSpPr>
      <xdr:spPr>
        <a:xfrm>
          <a:off x="4546600" y="1486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2"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3" name="直線コネクタ 262"/>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90188</xdr:rowOff>
    </xdr:from>
    <xdr:ext cx="405111" cy="259045"/>
    <xdr:sp macro="" textlink="">
      <xdr:nvSpPr>
        <xdr:cNvPr id="264" name="【福祉施設】&#10;有形固定資産減価償却率平均値テキスト"/>
        <xdr:cNvSpPr txBox="1"/>
      </xdr:nvSpPr>
      <xdr:spPr>
        <a:xfrm>
          <a:off x="4673600" y="13977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65" name="フローチャート: 判断 264"/>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90170</xdr:rowOff>
    </xdr:from>
    <xdr:to>
      <xdr:col>20</xdr:col>
      <xdr:colOff>38100</xdr:colOff>
      <xdr:row>83</xdr:row>
      <xdr:rowOff>20320</xdr:rowOff>
    </xdr:to>
    <xdr:sp macro="" textlink="">
      <xdr:nvSpPr>
        <xdr:cNvPr id="266" name="フローチャート: 判断 265"/>
        <xdr:cNvSpPr/>
      </xdr:nvSpPr>
      <xdr:spPr>
        <a:xfrm>
          <a:off x="3746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93980</xdr:rowOff>
    </xdr:from>
    <xdr:to>
      <xdr:col>15</xdr:col>
      <xdr:colOff>101600</xdr:colOff>
      <xdr:row>83</xdr:row>
      <xdr:rowOff>24130</xdr:rowOff>
    </xdr:to>
    <xdr:sp macro="" textlink="">
      <xdr:nvSpPr>
        <xdr:cNvPr id="267" name="フローチャート: 判断 266"/>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93980</xdr:rowOff>
    </xdr:from>
    <xdr:to>
      <xdr:col>10</xdr:col>
      <xdr:colOff>165100</xdr:colOff>
      <xdr:row>83</xdr:row>
      <xdr:rowOff>24130</xdr:rowOff>
    </xdr:to>
    <xdr:sp macro="" textlink="">
      <xdr:nvSpPr>
        <xdr:cNvPr id="268" name="フローチャート: 判断 267"/>
        <xdr:cNvSpPr/>
      </xdr:nvSpPr>
      <xdr:spPr>
        <a:xfrm>
          <a:off x="1968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9" name="テキスト ボックス 26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0" name="テキスト ボックス 26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1" name="テキスト ボックス 27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2" name="テキスト ボックス 27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3" name="テキスト ボックス 27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78739</xdr:rowOff>
    </xdr:from>
    <xdr:to>
      <xdr:col>24</xdr:col>
      <xdr:colOff>114300</xdr:colOff>
      <xdr:row>84</xdr:row>
      <xdr:rowOff>8889</xdr:rowOff>
    </xdr:to>
    <xdr:sp macro="" textlink="">
      <xdr:nvSpPr>
        <xdr:cNvPr id="274" name="楕円 273"/>
        <xdr:cNvSpPr/>
      </xdr:nvSpPr>
      <xdr:spPr>
        <a:xfrm>
          <a:off x="45847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57166</xdr:rowOff>
    </xdr:from>
    <xdr:ext cx="405111" cy="259045"/>
    <xdr:sp macro="" textlink="">
      <xdr:nvSpPr>
        <xdr:cNvPr id="275" name="【福祉施設】&#10;有形固定資産減価償却率該当値テキスト"/>
        <xdr:cNvSpPr txBox="1"/>
      </xdr:nvSpPr>
      <xdr:spPr>
        <a:xfrm>
          <a:off x="4673600"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120650</xdr:rowOff>
    </xdr:from>
    <xdr:to>
      <xdr:col>20</xdr:col>
      <xdr:colOff>38100</xdr:colOff>
      <xdr:row>84</xdr:row>
      <xdr:rowOff>50800</xdr:rowOff>
    </xdr:to>
    <xdr:sp macro="" textlink="">
      <xdr:nvSpPr>
        <xdr:cNvPr id="276" name="楕円 275"/>
        <xdr:cNvSpPr/>
      </xdr:nvSpPr>
      <xdr:spPr>
        <a:xfrm>
          <a:off x="3746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129539</xdr:rowOff>
    </xdr:from>
    <xdr:to>
      <xdr:col>24</xdr:col>
      <xdr:colOff>63500</xdr:colOff>
      <xdr:row>84</xdr:row>
      <xdr:rowOff>0</xdr:rowOff>
    </xdr:to>
    <xdr:cxnSp macro="">
      <xdr:nvCxnSpPr>
        <xdr:cNvPr id="277" name="直線コネクタ 276"/>
        <xdr:cNvCxnSpPr/>
      </xdr:nvCxnSpPr>
      <xdr:spPr>
        <a:xfrm flipV="1">
          <a:off x="3797300" y="14359889"/>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162561</xdr:rowOff>
    </xdr:from>
    <xdr:to>
      <xdr:col>15</xdr:col>
      <xdr:colOff>101600</xdr:colOff>
      <xdr:row>84</xdr:row>
      <xdr:rowOff>92711</xdr:rowOff>
    </xdr:to>
    <xdr:sp macro="" textlink="">
      <xdr:nvSpPr>
        <xdr:cNvPr id="278" name="楕円 277"/>
        <xdr:cNvSpPr/>
      </xdr:nvSpPr>
      <xdr:spPr>
        <a:xfrm>
          <a:off x="2857500" y="1439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0</xdr:rowOff>
    </xdr:from>
    <xdr:to>
      <xdr:col>19</xdr:col>
      <xdr:colOff>177800</xdr:colOff>
      <xdr:row>84</xdr:row>
      <xdr:rowOff>41911</xdr:rowOff>
    </xdr:to>
    <xdr:cxnSp macro="">
      <xdr:nvCxnSpPr>
        <xdr:cNvPr id="279" name="直線コネクタ 278"/>
        <xdr:cNvCxnSpPr/>
      </xdr:nvCxnSpPr>
      <xdr:spPr>
        <a:xfrm flipV="1">
          <a:off x="2908300" y="1440180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33020</xdr:rowOff>
    </xdr:from>
    <xdr:to>
      <xdr:col>10</xdr:col>
      <xdr:colOff>165100</xdr:colOff>
      <xdr:row>84</xdr:row>
      <xdr:rowOff>134620</xdr:rowOff>
    </xdr:to>
    <xdr:sp macro="" textlink="">
      <xdr:nvSpPr>
        <xdr:cNvPr id="280" name="楕円 279"/>
        <xdr:cNvSpPr/>
      </xdr:nvSpPr>
      <xdr:spPr>
        <a:xfrm>
          <a:off x="1968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41911</xdr:rowOff>
    </xdr:from>
    <xdr:to>
      <xdr:col>15</xdr:col>
      <xdr:colOff>50800</xdr:colOff>
      <xdr:row>84</xdr:row>
      <xdr:rowOff>83820</xdr:rowOff>
    </xdr:to>
    <xdr:cxnSp macro="">
      <xdr:nvCxnSpPr>
        <xdr:cNvPr id="281" name="直線コネクタ 280"/>
        <xdr:cNvCxnSpPr/>
      </xdr:nvCxnSpPr>
      <xdr:spPr>
        <a:xfrm flipV="1">
          <a:off x="2019300" y="1444371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36847</xdr:rowOff>
    </xdr:from>
    <xdr:ext cx="405111" cy="259045"/>
    <xdr:sp macro="" textlink="">
      <xdr:nvSpPr>
        <xdr:cNvPr id="282" name="n_1aveValue【福祉施設】&#10;有形固定資産減価償却率"/>
        <xdr:cNvSpPr txBox="1"/>
      </xdr:nvSpPr>
      <xdr:spPr>
        <a:xfrm>
          <a:off x="35820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40657</xdr:rowOff>
    </xdr:from>
    <xdr:ext cx="405111" cy="259045"/>
    <xdr:sp macro="" textlink="">
      <xdr:nvSpPr>
        <xdr:cNvPr id="283" name="n_2aveValue【福祉施設】&#10;有形固定資産減価償却率"/>
        <xdr:cNvSpPr txBox="1"/>
      </xdr:nvSpPr>
      <xdr:spPr>
        <a:xfrm>
          <a:off x="27057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40657</xdr:rowOff>
    </xdr:from>
    <xdr:ext cx="405111" cy="259045"/>
    <xdr:sp macro="" textlink="">
      <xdr:nvSpPr>
        <xdr:cNvPr id="284" name="n_3aveValue【福祉施設】&#10;有形固定資産減価償却率"/>
        <xdr:cNvSpPr txBox="1"/>
      </xdr:nvSpPr>
      <xdr:spPr>
        <a:xfrm>
          <a:off x="18167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41927</xdr:rowOff>
    </xdr:from>
    <xdr:ext cx="405111" cy="259045"/>
    <xdr:sp macro="" textlink="">
      <xdr:nvSpPr>
        <xdr:cNvPr id="285" name="n_1mainValue【福祉施設】&#10;有形固定資産減価償却率"/>
        <xdr:cNvSpPr txBox="1"/>
      </xdr:nvSpPr>
      <xdr:spPr>
        <a:xfrm>
          <a:off x="3582044" y="1444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83838</xdr:rowOff>
    </xdr:from>
    <xdr:ext cx="405111" cy="259045"/>
    <xdr:sp macro="" textlink="">
      <xdr:nvSpPr>
        <xdr:cNvPr id="286" name="n_2mainValue【福祉施設】&#10;有形固定資産減価償却率"/>
        <xdr:cNvSpPr txBox="1"/>
      </xdr:nvSpPr>
      <xdr:spPr>
        <a:xfrm>
          <a:off x="2705744" y="1448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125747</xdr:rowOff>
    </xdr:from>
    <xdr:ext cx="405111" cy="259045"/>
    <xdr:sp macro="" textlink="">
      <xdr:nvSpPr>
        <xdr:cNvPr id="287" name="n_3mainValue【福祉施設】&#10;有形固定資産減価償却率"/>
        <xdr:cNvSpPr txBox="1"/>
      </xdr:nvSpPr>
      <xdr:spPr>
        <a:xfrm>
          <a:off x="1816744" y="1452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8" name="正方形/長方形 28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9" name="正方形/長方形 28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0" name="正方形/長方形 28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1" name="正方形/長方形 29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2" name="正方形/長方形 29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3" name="正方形/長方形 29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4" name="正方形/長方形 29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5" name="正方形/長方形 29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6" name="テキスト ボックス 29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7" name="直線コネクタ 29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8" name="直線コネクタ 29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9" name="テキスト ボックス 29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0" name="直線コネクタ 29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1" name="テキスト ボックス 30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2" name="直線コネクタ 30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3" name="テキスト ボックス 30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4" name="直線コネクタ 30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5" name="テキスト ボックス 30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6" name="直線コネクタ 30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7" name="テキスト ボックス 30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8" name="直線コネクタ 30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9" name="テキスト ボックス 30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2539</xdr:rowOff>
    </xdr:from>
    <xdr:to>
      <xdr:col>54</xdr:col>
      <xdr:colOff>189865</xdr:colOff>
      <xdr:row>86</xdr:row>
      <xdr:rowOff>107950</xdr:rowOff>
    </xdr:to>
    <xdr:cxnSp macro="">
      <xdr:nvCxnSpPr>
        <xdr:cNvPr id="311" name="直線コネクタ 310"/>
        <xdr:cNvCxnSpPr/>
      </xdr:nvCxnSpPr>
      <xdr:spPr>
        <a:xfrm flipV="1">
          <a:off x="10476865" y="13547089"/>
          <a:ext cx="0" cy="1305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12"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13" name="直線コネクタ 312"/>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120666</xdr:rowOff>
    </xdr:from>
    <xdr:ext cx="469744" cy="259045"/>
    <xdr:sp macro="" textlink="">
      <xdr:nvSpPr>
        <xdr:cNvPr id="314" name="【福祉施設】&#10;一人当たり面積最大値テキスト"/>
        <xdr:cNvSpPr txBox="1"/>
      </xdr:nvSpPr>
      <xdr:spPr>
        <a:xfrm>
          <a:off x="10515600" y="1332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2539</xdr:rowOff>
    </xdr:from>
    <xdr:to>
      <xdr:col>55</xdr:col>
      <xdr:colOff>88900</xdr:colOff>
      <xdr:row>79</xdr:row>
      <xdr:rowOff>2539</xdr:rowOff>
    </xdr:to>
    <xdr:cxnSp macro="">
      <xdr:nvCxnSpPr>
        <xdr:cNvPr id="315" name="直線コネクタ 314"/>
        <xdr:cNvCxnSpPr/>
      </xdr:nvCxnSpPr>
      <xdr:spPr>
        <a:xfrm>
          <a:off x="10388600" y="1354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11447</xdr:rowOff>
    </xdr:from>
    <xdr:ext cx="469744" cy="259045"/>
    <xdr:sp macro="" textlink="">
      <xdr:nvSpPr>
        <xdr:cNvPr id="316" name="【福祉施設】&#10;一人当たり面積平均値テキスト"/>
        <xdr:cNvSpPr txBox="1"/>
      </xdr:nvSpPr>
      <xdr:spPr>
        <a:xfrm>
          <a:off x="10515600" y="1458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317" name="フローチャート: 判断 316"/>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49530</xdr:rowOff>
    </xdr:from>
    <xdr:to>
      <xdr:col>50</xdr:col>
      <xdr:colOff>165100</xdr:colOff>
      <xdr:row>85</xdr:row>
      <xdr:rowOff>151130</xdr:rowOff>
    </xdr:to>
    <xdr:sp macro="" textlink="">
      <xdr:nvSpPr>
        <xdr:cNvPr id="318" name="フローチャート: 判断 317"/>
        <xdr:cNvSpPr/>
      </xdr:nvSpPr>
      <xdr:spPr>
        <a:xfrm>
          <a:off x="9588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39370</xdr:rowOff>
    </xdr:from>
    <xdr:to>
      <xdr:col>46</xdr:col>
      <xdr:colOff>38100</xdr:colOff>
      <xdr:row>85</xdr:row>
      <xdr:rowOff>140970</xdr:rowOff>
    </xdr:to>
    <xdr:sp macro="" textlink="">
      <xdr:nvSpPr>
        <xdr:cNvPr id="319" name="フローチャート: 判断 318"/>
        <xdr:cNvSpPr/>
      </xdr:nvSpPr>
      <xdr:spPr>
        <a:xfrm>
          <a:off x="8699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81280</xdr:rowOff>
    </xdr:from>
    <xdr:to>
      <xdr:col>41</xdr:col>
      <xdr:colOff>101600</xdr:colOff>
      <xdr:row>86</xdr:row>
      <xdr:rowOff>11430</xdr:rowOff>
    </xdr:to>
    <xdr:sp macro="" textlink="">
      <xdr:nvSpPr>
        <xdr:cNvPr id="320" name="フローチャート: 判断 319"/>
        <xdr:cNvSpPr/>
      </xdr:nvSpPr>
      <xdr:spPr>
        <a:xfrm>
          <a:off x="78105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1" name="テキスト ボックス 32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2" name="テキスト ボックス 32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3" name="テキスト ボックス 32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4" name="テキスト ボックス 32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5" name="テキスト ボックス 32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16511</xdr:rowOff>
    </xdr:from>
    <xdr:to>
      <xdr:col>55</xdr:col>
      <xdr:colOff>50800</xdr:colOff>
      <xdr:row>84</xdr:row>
      <xdr:rowOff>118111</xdr:rowOff>
    </xdr:to>
    <xdr:sp macro="" textlink="">
      <xdr:nvSpPr>
        <xdr:cNvPr id="326" name="楕円 325"/>
        <xdr:cNvSpPr/>
      </xdr:nvSpPr>
      <xdr:spPr>
        <a:xfrm>
          <a:off x="10426700" y="1441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39388</xdr:rowOff>
    </xdr:from>
    <xdr:ext cx="469744" cy="259045"/>
    <xdr:sp macro="" textlink="">
      <xdr:nvSpPr>
        <xdr:cNvPr id="327" name="【福祉施設】&#10;一人当たり面積該当値テキスト"/>
        <xdr:cNvSpPr txBox="1"/>
      </xdr:nvSpPr>
      <xdr:spPr>
        <a:xfrm>
          <a:off x="10515600" y="1426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26670</xdr:rowOff>
    </xdr:from>
    <xdr:to>
      <xdr:col>50</xdr:col>
      <xdr:colOff>165100</xdr:colOff>
      <xdr:row>84</xdr:row>
      <xdr:rowOff>128270</xdr:rowOff>
    </xdr:to>
    <xdr:sp macro="" textlink="">
      <xdr:nvSpPr>
        <xdr:cNvPr id="328" name="楕円 327"/>
        <xdr:cNvSpPr/>
      </xdr:nvSpPr>
      <xdr:spPr>
        <a:xfrm>
          <a:off x="9588500" y="1442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67311</xdr:rowOff>
    </xdr:from>
    <xdr:to>
      <xdr:col>55</xdr:col>
      <xdr:colOff>0</xdr:colOff>
      <xdr:row>84</xdr:row>
      <xdr:rowOff>77470</xdr:rowOff>
    </xdr:to>
    <xdr:cxnSp macro="">
      <xdr:nvCxnSpPr>
        <xdr:cNvPr id="329" name="直線コネクタ 328"/>
        <xdr:cNvCxnSpPr/>
      </xdr:nvCxnSpPr>
      <xdr:spPr>
        <a:xfrm flipV="1">
          <a:off x="9639300" y="14469111"/>
          <a:ext cx="838200" cy="1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40639</xdr:rowOff>
    </xdr:from>
    <xdr:to>
      <xdr:col>46</xdr:col>
      <xdr:colOff>38100</xdr:colOff>
      <xdr:row>84</xdr:row>
      <xdr:rowOff>142239</xdr:rowOff>
    </xdr:to>
    <xdr:sp macro="" textlink="">
      <xdr:nvSpPr>
        <xdr:cNvPr id="330" name="楕円 329"/>
        <xdr:cNvSpPr/>
      </xdr:nvSpPr>
      <xdr:spPr>
        <a:xfrm>
          <a:off x="8699500" y="1444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77470</xdr:rowOff>
    </xdr:from>
    <xdr:to>
      <xdr:col>50</xdr:col>
      <xdr:colOff>114300</xdr:colOff>
      <xdr:row>84</xdr:row>
      <xdr:rowOff>91439</xdr:rowOff>
    </xdr:to>
    <xdr:cxnSp macro="">
      <xdr:nvCxnSpPr>
        <xdr:cNvPr id="331" name="直線コネクタ 330"/>
        <xdr:cNvCxnSpPr/>
      </xdr:nvCxnSpPr>
      <xdr:spPr>
        <a:xfrm flipV="1">
          <a:off x="8750300" y="14479270"/>
          <a:ext cx="889000" cy="1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52070</xdr:rowOff>
    </xdr:from>
    <xdr:to>
      <xdr:col>41</xdr:col>
      <xdr:colOff>101600</xdr:colOff>
      <xdr:row>84</xdr:row>
      <xdr:rowOff>153670</xdr:rowOff>
    </xdr:to>
    <xdr:sp macro="" textlink="">
      <xdr:nvSpPr>
        <xdr:cNvPr id="332" name="楕円 331"/>
        <xdr:cNvSpPr/>
      </xdr:nvSpPr>
      <xdr:spPr>
        <a:xfrm>
          <a:off x="7810500" y="1445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91439</xdr:rowOff>
    </xdr:from>
    <xdr:to>
      <xdr:col>45</xdr:col>
      <xdr:colOff>177800</xdr:colOff>
      <xdr:row>84</xdr:row>
      <xdr:rowOff>102870</xdr:rowOff>
    </xdr:to>
    <xdr:cxnSp macro="">
      <xdr:nvCxnSpPr>
        <xdr:cNvPr id="333" name="直線コネクタ 332"/>
        <xdr:cNvCxnSpPr/>
      </xdr:nvCxnSpPr>
      <xdr:spPr>
        <a:xfrm flipV="1">
          <a:off x="7861300" y="144932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142257</xdr:rowOff>
    </xdr:from>
    <xdr:ext cx="469744" cy="259045"/>
    <xdr:sp macro="" textlink="">
      <xdr:nvSpPr>
        <xdr:cNvPr id="334" name="n_1aveValue【福祉施設】&#10;一人当たり面積"/>
        <xdr:cNvSpPr txBox="1"/>
      </xdr:nvSpPr>
      <xdr:spPr>
        <a:xfrm>
          <a:off x="9391727" y="1471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132097</xdr:rowOff>
    </xdr:from>
    <xdr:ext cx="469744" cy="259045"/>
    <xdr:sp macro="" textlink="">
      <xdr:nvSpPr>
        <xdr:cNvPr id="335" name="n_2aveValue【福祉施設】&#10;一人当たり面積"/>
        <xdr:cNvSpPr txBox="1"/>
      </xdr:nvSpPr>
      <xdr:spPr>
        <a:xfrm>
          <a:off x="8515427" y="1470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2557</xdr:rowOff>
    </xdr:from>
    <xdr:ext cx="469744" cy="259045"/>
    <xdr:sp macro="" textlink="">
      <xdr:nvSpPr>
        <xdr:cNvPr id="336" name="n_3aveValue【福祉施設】&#10;一人当たり面積"/>
        <xdr:cNvSpPr txBox="1"/>
      </xdr:nvSpPr>
      <xdr:spPr>
        <a:xfrm>
          <a:off x="7626427" y="1474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144797</xdr:rowOff>
    </xdr:from>
    <xdr:ext cx="469744" cy="259045"/>
    <xdr:sp macro="" textlink="">
      <xdr:nvSpPr>
        <xdr:cNvPr id="337" name="n_1mainValue【福祉施設】&#10;一人当たり面積"/>
        <xdr:cNvSpPr txBox="1"/>
      </xdr:nvSpPr>
      <xdr:spPr>
        <a:xfrm>
          <a:off x="9391727" y="1420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158766</xdr:rowOff>
    </xdr:from>
    <xdr:ext cx="469744" cy="259045"/>
    <xdr:sp macro="" textlink="">
      <xdr:nvSpPr>
        <xdr:cNvPr id="338" name="n_2mainValue【福祉施設】&#10;一人当たり面積"/>
        <xdr:cNvSpPr txBox="1"/>
      </xdr:nvSpPr>
      <xdr:spPr>
        <a:xfrm>
          <a:off x="8515427" y="142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170197</xdr:rowOff>
    </xdr:from>
    <xdr:ext cx="469744" cy="259045"/>
    <xdr:sp macro="" textlink="">
      <xdr:nvSpPr>
        <xdr:cNvPr id="339" name="n_3mainValue【福祉施設】&#10;一人当たり面積"/>
        <xdr:cNvSpPr txBox="1"/>
      </xdr:nvSpPr>
      <xdr:spPr>
        <a:xfrm>
          <a:off x="7626427" y="1422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0" name="正方形/長方形 33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1" name="正方形/長方形 34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2" name="正方形/長方形 34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3" name="正方形/長方形 34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4" name="正方形/長方形 34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5" name="正方形/長方形 34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6" name="正方形/長方形 34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7" name="正方形/長方形 34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8" name="テキスト ボックス 34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9" name="直線コネクタ 34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50" name="直線コネクタ 34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51" name="テキスト ボックス 350"/>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2" name="直線コネクタ 35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53" name="テキスト ボックス 35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54" name="直線コネクタ 35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55" name="テキスト ボックス 35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56" name="直線コネクタ 35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57" name="テキスト ボックス 35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58" name="直線コネクタ 35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59" name="テキスト ボックス 358"/>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0" name="直線コネクタ 35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1" name="テキスト ボックス 36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63" name="直線コネクタ 362"/>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64" name="【市民会館】&#10;有形固定資産減価償却率最小値テキスト"/>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65" name="直線コネクタ 364"/>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66" name="【市民会館】&#10;有形固定資産減価償却率最大値テキスト"/>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67" name="直線コネクタ 366"/>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154957</xdr:rowOff>
    </xdr:from>
    <xdr:ext cx="405111" cy="259045"/>
    <xdr:sp macro="" textlink="">
      <xdr:nvSpPr>
        <xdr:cNvPr id="368" name="【市民会館】&#10;有形固定資産減価償却率平均値テキスト"/>
        <xdr:cNvSpPr txBox="1"/>
      </xdr:nvSpPr>
      <xdr:spPr>
        <a:xfrm>
          <a:off x="4673600" y="17985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5080</xdr:rowOff>
    </xdr:from>
    <xdr:to>
      <xdr:col>24</xdr:col>
      <xdr:colOff>114300</xdr:colOff>
      <xdr:row>105</xdr:row>
      <xdr:rowOff>106680</xdr:rowOff>
    </xdr:to>
    <xdr:sp macro="" textlink="">
      <xdr:nvSpPr>
        <xdr:cNvPr id="369" name="フローチャート: 判断 368"/>
        <xdr:cNvSpPr/>
      </xdr:nvSpPr>
      <xdr:spPr>
        <a:xfrm>
          <a:off x="4584700" y="1800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167639</xdr:rowOff>
    </xdr:from>
    <xdr:to>
      <xdr:col>20</xdr:col>
      <xdr:colOff>38100</xdr:colOff>
      <xdr:row>105</xdr:row>
      <xdr:rowOff>97789</xdr:rowOff>
    </xdr:to>
    <xdr:sp macro="" textlink="">
      <xdr:nvSpPr>
        <xdr:cNvPr id="370" name="フローチャート: 判断 369"/>
        <xdr:cNvSpPr/>
      </xdr:nvSpPr>
      <xdr:spPr>
        <a:xfrm>
          <a:off x="3746500" y="1799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170180</xdr:rowOff>
    </xdr:from>
    <xdr:to>
      <xdr:col>15</xdr:col>
      <xdr:colOff>101600</xdr:colOff>
      <xdr:row>105</xdr:row>
      <xdr:rowOff>100330</xdr:rowOff>
    </xdr:to>
    <xdr:sp macro="" textlink="">
      <xdr:nvSpPr>
        <xdr:cNvPr id="371" name="フローチャート: 判断 370"/>
        <xdr:cNvSpPr/>
      </xdr:nvSpPr>
      <xdr:spPr>
        <a:xfrm>
          <a:off x="2857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165100</xdr:rowOff>
    </xdr:from>
    <xdr:to>
      <xdr:col>10</xdr:col>
      <xdr:colOff>165100</xdr:colOff>
      <xdr:row>105</xdr:row>
      <xdr:rowOff>95250</xdr:rowOff>
    </xdr:to>
    <xdr:sp macro="" textlink="">
      <xdr:nvSpPr>
        <xdr:cNvPr id="372" name="フローチャート: 判断 371"/>
        <xdr:cNvSpPr/>
      </xdr:nvSpPr>
      <xdr:spPr>
        <a:xfrm>
          <a:off x="196850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3" name="テキスト ボックス 37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4" name="テキスト ボックス 37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5" name="テキスト ボックス 37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6" name="テキスト ボックス 37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7" name="テキスト ボックス 37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119380</xdr:rowOff>
    </xdr:from>
    <xdr:to>
      <xdr:col>24</xdr:col>
      <xdr:colOff>114300</xdr:colOff>
      <xdr:row>104</xdr:row>
      <xdr:rowOff>49530</xdr:rowOff>
    </xdr:to>
    <xdr:sp macro="" textlink="">
      <xdr:nvSpPr>
        <xdr:cNvPr id="378" name="楕円 377"/>
        <xdr:cNvSpPr/>
      </xdr:nvSpPr>
      <xdr:spPr>
        <a:xfrm>
          <a:off x="4584700" y="1777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142257</xdr:rowOff>
    </xdr:from>
    <xdr:ext cx="405111" cy="259045"/>
    <xdr:sp macro="" textlink="">
      <xdr:nvSpPr>
        <xdr:cNvPr id="379" name="【市民会館】&#10;有形固定資産減価償却率該当値テキスト"/>
        <xdr:cNvSpPr txBox="1"/>
      </xdr:nvSpPr>
      <xdr:spPr>
        <a:xfrm>
          <a:off x="4673600" y="17630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144780</xdr:rowOff>
    </xdr:from>
    <xdr:to>
      <xdr:col>20</xdr:col>
      <xdr:colOff>38100</xdr:colOff>
      <xdr:row>104</xdr:row>
      <xdr:rowOff>74930</xdr:rowOff>
    </xdr:to>
    <xdr:sp macro="" textlink="">
      <xdr:nvSpPr>
        <xdr:cNvPr id="380" name="楕円 379"/>
        <xdr:cNvSpPr/>
      </xdr:nvSpPr>
      <xdr:spPr>
        <a:xfrm>
          <a:off x="3746500" y="1780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170180</xdr:rowOff>
    </xdr:from>
    <xdr:to>
      <xdr:col>24</xdr:col>
      <xdr:colOff>63500</xdr:colOff>
      <xdr:row>104</xdr:row>
      <xdr:rowOff>24130</xdr:rowOff>
    </xdr:to>
    <xdr:cxnSp macro="">
      <xdr:nvCxnSpPr>
        <xdr:cNvPr id="381" name="直線コネクタ 380"/>
        <xdr:cNvCxnSpPr/>
      </xdr:nvCxnSpPr>
      <xdr:spPr>
        <a:xfrm flipV="1">
          <a:off x="3797300" y="1782953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24130</xdr:rowOff>
    </xdr:from>
    <xdr:to>
      <xdr:col>15</xdr:col>
      <xdr:colOff>101600</xdr:colOff>
      <xdr:row>104</xdr:row>
      <xdr:rowOff>125730</xdr:rowOff>
    </xdr:to>
    <xdr:sp macro="" textlink="">
      <xdr:nvSpPr>
        <xdr:cNvPr id="382" name="楕円 381"/>
        <xdr:cNvSpPr/>
      </xdr:nvSpPr>
      <xdr:spPr>
        <a:xfrm>
          <a:off x="2857500" y="1785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24130</xdr:rowOff>
    </xdr:from>
    <xdr:to>
      <xdr:col>19</xdr:col>
      <xdr:colOff>177800</xdr:colOff>
      <xdr:row>104</xdr:row>
      <xdr:rowOff>74930</xdr:rowOff>
    </xdr:to>
    <xdr:cxnSp macro="">
      <xdr:nvCxnSpPr>
        <xdr:cNvPr id="383" name="直線コネクタ 382"/>
        <xdr:cNvCxnSpPr/>
      </xdr:nvCxnSpPr>
      <xdr:spPr>
        <a:xfrm flipV="1">
          <a:off x="2908300" y="1785493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24130</xdr:rowOff>
    </xdr:from>
    <xdr:to>
      <xdr:col>10</xdr:col>
      <xdr:colOff>165100</xdr:colOff>
      <xdr:row>104</xdr:row>
      <xdr:rowOff>125730</xdr:rowOff>
    </xdr:to>
    <xdr:sp macro="" textlink="">
      <xdr:nvSpPr>
        <xdr:cNvPr id="384" name="楕円 383"/>
        <xdr:cNvSpPr/>
      </xdr:nvSpPr>
      <xdr:spPr>
        <a:xfrm>
          <a:off x="1968500" y="1785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74930</xdr:rowOff>
    </xdr:from>
    <xdr:to>
      <xdr:col>15</xdr:col>
      <xdr:colOff>50800</xdr:colOff>
      <xdr:row>104</xdr:row>
      <xdr:rowOff>74930</xdr:rowOff>
    </xdr:to>
    <xdr:cxnSp macro="">
      <xdr:nvCxnSpPr>
        <xdr:cNvPr id="385" name="直線コネクタ 384"/>
        <xdr:cNvCxnSpPr/>
      </xdr:nvCxnSpPr>
      <xdr:spPr>
        <a:xfrm>
          <a:off x="2019300" y="179057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88916</xdr:rowOff>
    </xdr:from>
    <xdr:ext cx="405111" cy="259045"/>
    <xdr:sp macro="" textlink="">
      <xdr:nvSpPr>
        <xdr:cNvPr id="386" name="n_1aveValue【市民会館】&#10;有形固定資産減価償却率"/>
        <xdr:cNvSpPr txBox="1"/>
      </xdr:nvSpPr>
      <xdr:spPr>
        <a:xfrm>
          <a:off x="3582044" y="18091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91457</xdr:rowOff>
    </xdr:from>
    <xdr:ext cx="405111" cy="259045"/>
    <xdr:sp macro="" textlink="">
      <xdr:nvSpPr>
        <xdr:cNvPr id="387" name="n_2aveValue【市民会館】&#10;有形固定資産減価償却率"/>
        <xdr:cNvSpPr txBox="1"/>
      </xdr:nvSpPr>
      <xdr:spPr>
        <a:xfrm>
          <a:off x="27057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86377</xdr:rowOff>
    </xdr:from>
    <xdr:ext cx="405111" cy="259045"/>
    <xdr:sp macro="" textlink="">
      <xdr:nvSpPr>
        <xdr:cNvPr id="388" name="n_3aveValue【市民会館】&#10;有形固定資産減価償却率"/>
        <xdr:cNvSpPr txBox="1"/>
      </xdr:nvSpPr>
      <xdr:spPr>
        <a:xfrm>
          <a:off x="1816744" y="1808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91457</xdr:rowOff>
    </xdr:from>
    <xdr:ext cx="405111" cy="259045"/>
    <xdr:sp macro="" textlink="">
      <xdr:nvSpPr>
        <xdr:cNvPr id="389" name="n_1mainValue【市民会館】&#10;有形固定資産減価償却率"/>
        <xdr:cNvSpPr txBox="1"/>
      </xdr:nvSpPr>
      <xdr:spPr>
        <a:xfrm>
          <a:off x="3582044" y="17579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142257</xdr:rowOff>
    </xdr:from>
    <xdr:ext cx="405111" cy="259045"/>
    <xdr:sp macro="" textlink="">
      <xdr:nvSpPr>
        <xdr:cNvPr id="390" name="n_2mainValue【市民会館】&#10;有形固定資産減価償却率"/>
        <xdr:cNvSpPr txBox="1"/>
      </xdr:nvSpPr>
      <xdr:spPr>
        <a:xfrm>
          <a:off x="2705744" y="17630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142257</xdr:rowOff>
    </xdr:from>
    <xdr:ext cx="405111" cy="259045"/>
    <xdr:sp macro="" textlink="">
      <xdr:nvSpPr>
        <xdr:cNvPr id="391" name="n_3mainValue【市民会館】&#10;有形固定資産減価償却率"/>
        <xdr:cNvSpPr txBox="1"/>
      </xdr:nvSpPr>
      <xdr:spPr>
        <a:xfrm>
          <a:off x="1816744" y="17630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2" name="正方形/長方形 39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3" name="正方形/長方形 39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4" name="正方形/長方形 39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5" name="正方形/長方形 39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6" name="正方形/長方形 39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7" name="正方形/長方形 39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8" name="正方形/長方形 39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9" name="正方形/長方形 39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0" name="テキスト ボックス 39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1" name="直線コネクタ 40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2" name="直線コネクタ 40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3" name="テキスト ボックス 40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4" name="直線コネクタ 40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05" name="テキスト ボックス 40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06" name="直線コネクタ 40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07" name="テキスト ボックス 40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08" name="直線コネクタ 40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09" name="テキスト ボックス 40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0" name="直線コネクタ 40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1" name="テキスト ボックス 41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2" name="直線コネクタ 41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3" name="テキスト ボックス 41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20955</xdr:rowOff>
    </xdr:from>
    <xdr:to>
      <xdr:col>54</xdr:col>
      <xdr:colOff>189865</xdr:colOff>
      <xdr:row>108</xdr:row>
      <xdr:rowOff>116205</xdr:rowOff>
    </xdr:to>
    <xdr:cxnSp macro="">
      <xdr:nvCxnSpPr>
        <xdr:cNvPr id="415" name="直線コネクタ 414"/>
        <xdr:cNvCxnSpPr/>
      </xdr:nvCxnSpPr>
      <xdr:spPr>
        <a:xfrm flipV="1">
          <a:off x="10476865" y="1716595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120032</xdr:rowOff>
    </xdr:from>
    <xdr:ext cx="469744" cy="259045"/>
    <xdr:sp macro="" textlink="">
      <xdr:nvSpPr>
        <xdr:cNvPr id="416" name="【市民会館】&#10;一人当たり面積最小値テキスト"/>
        <xdr:cNvSpPr txBox="1"/>
      </xdr:nvSpPr>
      <xdr:spPr>
        <a:xfrm>
          <a:off x="10515600" y="1863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116205</xdr:rowOff>
    </xdr:from>
    <xdr:to>
      <xdr:col>55</xdr:col>
      <xdr:colOff>88900</xdr:colOff>
      <xdr:row>108</xdr:row>
      <xdr:rowOff>116205</xdr:rowOff>
    </xdr:to>
    <xdr:cxnSp macro="">
      <xdr:nvCxnSpPr>
        <xdr:cNvPr id="417" name="直線コネクタ 416"/>
        <xdr:cNvCxnSpPr/>
      </xdr:nvCxnSpPr>
      <xdr:spPr>
        <a:xfrm>
          <a:off x="10388600" y="1863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139082</xdr:rowOff>
    </xdr:from>
    <xdr:ext cx="469744" cy="259045"/>
    <xdr:sp macro="" textlink="">
      <xdr:nvSpPr>
        <xdr:cNvPr id="418" name="【市民会館】&#10;一人当たり面積最大値テキスト"/>
        <xdr:cNvSpPr txBox="1"/>
      </xdr:nvSpPr>
      <xdr:spPr>
        <a:xfrm>
          <a:off x="10515600" y="1694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20955</xdr:rowOff>
    </xdr:from>
    <xdr:to>
      <xdr:col>55</xdr:col>
      <xdr:colOff>88900</xdr:colOff>
      <xdr:row>100</xdr:row>
      <xdr:rowOff>20955</xdr:rowOff>
    </xdr:to>
    <xdr:cxnSp macro="">
      <xdr:nvCxnSpPr>
        <xdr:cNvPr id="419" name="直線コネクタ 418"/>
        <xdr:cNvCxnSpPr/>
      </xdr:nvCxnSpPr>
      <xdr:spPr>
        <a:xfrm>
          <a:off x="10388600" y="171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83838</xdr:rowOff>
    </xdr:from>
    <xdr:ext cx="469744" cy="259045"/>
    <xdr:sp macro="" textlink="">
      <xdr:nvSpPr>
        <xdr:cNvPr id="420" name="【市民会館】&#10;一人当たり面積平均値テキスト"/>
        <xdr:cNvSpPr txBox="1"/>
      </xdr:nvSpPr>
      <xdr:spPr>
        <a:xfrm>
          <a:off x="10515600" y="18257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105411</xdr:rowOff>
    </xdr:from>
    <xdr:to>
      <xdr:col>55</xdr:col>
      <xdr:colOff>50800</xdr:colOff>
      <xdr:row>107</xdr:row>
      <xdr:rowOff>35561</xdr:rowOff>
    </xdr:to>
    <xdr:sp macro="" textlink="">
      <xdr:nvSpPr>
        <xdr:cNvPr id="421" name="フローチャート: 判断 420"/>
        <xdr:cNvSpPr/>
      </xdr:nvSpPr>
      <xdr:spPr>
        <a:xfrm>
          <a:off x="10426700" y="1827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103505</xdr:rowOff>
    </xdr:from>
    <xdr:to>
      <xdr:col>50</xdr:col>
      <xdr:colOff>165100</xdr:colOff>
      <xdr:row>107</xdr:row>
      <xdr:rowOff>33655</xdr:rowOff>
    </xdr:to>
    <xdr:sp macro="" textlink="">
      <xdr:nvSpPr>
        <xdr:cNvPr id="422" name="フローチャート: 判断 421"/>
        <xdr:cNvSpPr/>
      </xdr:nvSpPr>
      <xdr:spPr>
        <a:xfrm>
          <a:off x="9588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99695</xdr:rowOff>
    </xdr:from>
    <xdr:to>
      <xdr:col>46</xdr:col>
      <xdr:colOff>38100</xdr:colOff>
      <xdr:row>107</xdr:row>
      <xdr:rowOff>29845</xdr:rowOff>
    </xdr:to>
    <xdr:sp macro="" textlink="">
      <xdr:nvSpPr>
        <xdr:cNvPr id="423" name="フローチャート: 判断 422"/>
        <xdr:cNvSpPr/>
      </xdr:nvSpPr>
      <xdr:spPr>
        <a:xfrm>
          <a:off x="8699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116839</xdr:rowOff>
    </xdr:from>
    <xdr:to>
      <xdr:col>41</xdr:col>
      <xdr:colOff>101600</xdr:colOff>
      <xdr:row>107</xdr:row>
      <xdr:rowOff>46989</xdr:rowOff>
    </xdr:to>
    <xdr:sp macro="" textlink="">
      <xdr:nvSpPr>
        <xdr:cNvPr id="424" name="フローチャート: 判断 423"/>
        <xdr:cNvSpPr/>
      </xdr:nvSpPr>
      <xdr:spPr>
        <a:xfrm>
          <a:off x="7810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5" name="テキスト ボックス 42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6" name="テキスト ボックス 42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7" name="テキスト ボックス 42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8" name="テキスト ボックス 42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9" name="テキスト ボックス 42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50164</xdr:rowOff>
    </xdr:from>
    <xdr:to>
      <xdr:col>55</xdr:col>
      <xdr:colOff>50800</xdr:colOff>
      <xdr:row>106</xdr:row>
      <xdr:rowOff>151764</xdr:rowOff>
    </xdr:to>
    <xdr:sp macro="" textlink="">
      <xdr:nvSpPr>
        <xdr:cNvPr id="430" name="楕円 429"/>
        <xdr:cNvSpPr/>
      </xdr:nvSpPr>
      <xdr:spPr>
        <a:xfrm>
          <a:off x="10426700" y="1822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73041</xdr:rowOff>
    </xdr:from>
    <xdr:ext cx="469744" cy="259045"/>
    <xdr:sp macro="" textlink="">
      <xdr:nvSpPr>
        <xdr:cNvPr id="431" name="【市民会館】&#10;一人当たり面積該当値テキスト"/>
        <xdr:cNvSpPr txBox="1"/>
      </xdr:nvSpPr>
      <xdr:spPr>
        <a:xfrm>
          <a:off x="10515600" y="1807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59689</xdr:rowOff>
    </xdr:from>
    <xdr:to>
      <xdr:col>50</xdr:col>
      <xdr:colOff>165100</xdr:colOff>
      <xdr:row>106</xdr:row>
      <xdr:rowOff>161289</xdr:rowOff>
    </xdr:to>
    <xdr:sp macro="" textlink="">
      <xdr:nvSpPr>
        <xdr:cNvPr id="432" name="楕円 431"/>
        <xdr:cNvSpPr/>
      </xdr:nvSpPr>
      <xdr:spPr>
        <a:xfrm>
          <a:off x="95885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100964</xdr:rowOff>
    </xdr:from>
    <xdr:to>
      <xdr:col>55</xdr:col>
      <xdr:colOff>0</xdr:colOff>
      <xdr:row>106</xdr:row>
      <xdr:rowOff>110489</xdr:rowOff>
    </xdr:to>
    <xdr:cxnSp macro="">
      <xdr:nvCxnSpPr>
        <xdr:cNvPr id="433" name="直線コネクタ 432"/>
        <xdr:cNvCxnSpPr/>
      </xdr:nvCxnSpPr>
      <xdr:spPr>
        <a:xfrm flipV="1">
          <a:off x="9639300" y="18274664"/>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73025</xdr:rowOff>
    </xdr:from>
    <xdr:to>
      <xdr:col>46</xdr:col>
      <xdr:colOff>38100</xdr:colOff>
      <xdr:row>107</xdr:row>
      <xdr:rowOff>3175</xdr:rowOff>
    </xdr:to>
    <xdr:sp macro="" textlink="">
      <xdr:nvSpPr>
        <xdr:cNvPr id="434" name="楕円 433"/>
        <xdr:cNvSpPr/>
      </xdr:nvSpPr>
      <xdr:spPr>
        <a:xfrm>
          <a:off x="8699500" y="1824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110489</xdr:rowOff>
    </xdr:from>
    <xdr:to>
      <xdr:col>50</xdr:col>
      <xdr:colOff>114300</xdr:colOff>
      <xdr:row>106</xdr:row>
      <xdr:rowOff>123825</xdr:rowOff>
    </xdr:to>
    <xdr:cxnSp macro="">
      <xdr:nvCxnSpPr>
        <xdr:cNvPr id="435" name="直線コネクタ 434"/>
        <xdr:cNvCxnSpPr/>
      </xdr:nvCxnSpPr>
      <xdr:spPr>
        <a:xfrm flipV="1">
          <a:off x="8750300" y="18284189"/>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84455</xdr:rowOff>
    </xdr:from>
    <xdr:to>
      <xdr:col>41</xdr:col>
      <xdr:colOff>101600</xdr:colOff>
      <xdr:row>107</xdr:row>
      <xdr:rowOff>14605</xdr:rowOff>
    </xdr:to>
    <xdr:sp macro="" textlink="">
      <xdr:nvSpPr>
        <xdr:cNvPr id="436" name="楕円 435"/>
        <xdr:cNvSpPr/>
      </xdr:nvSpPr>
      <xdr:spPr>
        <a:xfrm>
          <a:off x="7810500" y="1825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123825</xdr:rowOff>
    </xdr:from>
    <xdr:to>
      <xdr:col>45</xdr:col>
      <xdr:colOff>177800</xdr:colOff>
      <xdr:row>106</xdr:row>
      <xdr:rowOff>135255</xdr:rowOff>
    </xdr:to>
    <xdr:cxnSp macro="">
      <xdr:nvCxnSpPr>
        <xdr:cNvPr id="437" name="直線コネクタ 436"/>
        <xdr:cNvCxnSpPr/>
      </xdr:nvCxnSpPr>
      <xdr:spPr>
        <a:xfrm flipV="1">
          <a:off x="7861300" y="1829752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24782</xdr:rowOff>
    </xdr:from>
    <xdr:ext cx="469744" cy="259045"/>
    <xdr:sp macro="" textlink="">
      <xdr:nvSpPr>
        <xdr:cNvPr id="438" name="n_1aveValue【市民会館】&#10;一人当たり面積"/>
        <xdr:cNvSpPr txBox="1"/>
      </xdr:nvSpPr>
      <xdr:spPr>
        <a:xfrm>
          <a:off x="9391727" y="1836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20972</xdr:rowOff>
    </xdr:from>
    <xdr:ext cx="469744" cy="259045"/>
    <xdr:sp macro="" textlink="">
      <xdr:nvSpPr>
        <xdr:cNvPr id="439" name="n_2aveValue【市民会館】&#10;一人当たり面積"/>
        <xdr:cNvSpPr txBox="1"/>
      </xdr:nvSpPr>
      <xdr:spPr>
        <a:xfrm>
          <a:off x="8515427" y="1836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38116</xdr:rowOff>
    </xdr:from>
    <xdr:ext cx="469744" cy="259045"/>
    <xdr:sp macro="" textlink="">
      <xdr:nvSpPr>
        <xdr:cNvPr id="440" name="n_3aveValue【市民会館】&#10;一人当たり面積"/>
        <xdr:cNvSpPr txBox="1"/>
      </xdr:nvSpPr>
      <xdr:spPr>
        <a:xfrm>
          <a:off x="76264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6366</xdr:rowOff>
    </xdr:from>
    <xdr:ext cx="469744" cy="259045"/>
    <xdr:sp macro="" textlink="">
      <xdr:nvSpPr>
        <xdr:cNvPr id="441" name="n_1mainValue【市民会館】&#10;一人当たり面積"/>
        <xdr:cNvSpPr txBox="1"/>
      </xdr:nvSpPr>
      <xdr:spPr>
        <a:xfrm>
          <a:off x="9391727" y="1800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19702</xdr:rowOff>
    </xdr:from>
    <xdr:ext cx="469744" cy="259045"/>
    <xdr:sp macro="" textlink="">
      <xdr:nvSpPr>
        <xdr:cNvPr id="442" name="n_2mainValue【市民会館】&#10;一人当たり面積"/>
        <xdr:cNvSpPr txBox="1"/>
      </xdr:nvSpPr>
      <xdr:spPr>
        <a:xfrm>
          <a:off x="8515427" y="1802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31132</xdr:rowOff>
    </xdr:from>
    <xdr:ext cx="469744" cy="259045"/>
    <xdr:sp macro="" textlink="">
      <xdr:nvSpPr>
        <xdr:cNvPr id="443" name="n_3mainValue【市民会館】&#10;一人当たり面積"/>
        <xdr:cNvSpPr txBox="1"/>
      </xdr:nvSpPr>
      <xdr:spPr>
        <a:xfrm>
          <a:off x="7626427" y="1803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4" name="正方形/長方形 44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5" name="正方形/長方形 44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6" name="正方形/長方形 44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7" name="正方形/長方形 44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8" name="正方形/長方形 44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9" name="正方形/長方形 44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0" name="正方形/長方形 44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1" name="正方形/長方形 450"/>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60" name="正方形/長方形 45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1" name="正方形/長方形 46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2" name="正方形/長方形 46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3" name="正方形/長方形 46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4" name="正方形/長方形 46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5" name="正方形/長方形 46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6" name="正方形/長方形 46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7" name="正方形/長方形 46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8" name="テキスト ボックス 46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9" name="直線コネクタ 46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0" name="直線コネクタ 46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71" name="テキスト ボックス 470"/>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2" name="直線コネクタ 47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3" name="テキスト ボックス 47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74" name="直線コネクタ 47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75" name="テキスト ボックス 47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76" name="直線コネクタ 47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77" name="テキスト ボックス 47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78" name="直線コネクタ 47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79" name="テキスト ボックス 47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0" name="直線コネクタ 47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81" name="テキスト ボックス 480"/>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2" name="直線コネクタ 48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3" name="テキスト ボックス 48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4899</xdr:rowOff>
    </xdr:to>
    <xdr:cxnSp macro="">
      <xdr:nvCxnSpPr>
        <xdr:cNvPr id="485" name="直線コネクタ 484"/>
        <xdr:cNvCxnSpPr/>
      </xdr:nvCxnSpPr>
      <xdr:spPr>
        <a:xfrm flipV="1">
          <a:off x="16318864" y="9470572"/>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8726</xdr:rowOff>
    </xdr:from>
    <xdr:ext cx="340478" cy="259045"/>
    <xdr:sp macro="" textlink="">
      <xdr:nvSpPr>
        <xdr:cNvPr id="486" name="【保健センター・保健所】&#10;有形固定資産減価償却率最小値テキスト"/>
        <xdr:cNvSpPr txBox="1"/>
      </xdr:nvSpPr>
      <xdr:spPr>
        <a:xfrm>
          <a:off x="16357600" y="1098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4899</xdr:rowOff>
    </xdr:from>
    <xdr:to>
      <xdr:col>86</xdr:col>
      <xdr:colOff>25400</xdr:colOff>
      <xdr:row>64</xdr:row>
      <xdr:rowOff>4899</xdr:rowOff>
    </xdr:to>
    <xdr:cxnSp macro="">
      <xdr:nvCxnSpPr>
        <xdr:cNvPr id="487" name="直線コネクタ 486"/>
        <xdr:cNvCxnSpPr/>
      </xdr:nvCxnSpPr>
      <xdr:spPr>
        <a:xfrm>
          <a:off x="16230600" y="1097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88"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89" name="直線コネクタ 488"/>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1105</xdr:rowOff>
    </xdr:from>
    <xdr:ext cx="405111" cy="259045"/>
    <xdr:sp macro="" textlink="">
      <xdr:nvSpPr>
        <xdr:cNvPr id="490" name="【保健センター・保健所】&#10;有形固定資産減価償却率平均値テキスト"/>
        <xdr:cNvSpPr txBox="1"/>
      </xdr:nvSpPr>
      <xdr:spPr>
        <a:xfrm>
          <a:off x="16357600" y="102881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22678</xdr:rowOff>
    </xdr:from>
    <xdr:to>
      <xdr:col>85</xdr:col>
      <xdr:colOff>177800</xdr:colOff>
      <xdr:row>60</xdr:row>
      <xdr:rowOff>124278</xdr:rowOff>
    </xdr:to>
    <xdr:sp macro="" textlink="">
      <xdr:nvSpPr>
        <xdr:cNvPr id="491" name="フローチャート: 判断 490"/>
        <xdr:cNvSpPr/>
      </xdr:nvSpPr>
      <xdr:spPr>
        <a:xfrm>
          <a:off x="16268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45538</xdr:rowOff>
    </xdr:from>
    <xdr:to>
      <xdr:col>81</xdr:col>
      <xdr:colOff>101600</xdr:colOff>
      <xdr:row>60</xdr:row>
      <xdr:rowOff>147138</xdr:rowOff>
    </xdr:to>
    <xdr:sp macro="" textlink="">
      <xdr:nvSpPr>
        <xdr:cNvPr id="492" name="フローチャート: 判断 491"/>
        <xdr:cNvSpPr/>
      </xdr:nvSpPr>
      <xdr:spPr>
        <a:xfrm>
          <a:off x="15430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493" name="フローチャート: 判断 492"/>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65133</xdr:rowOff>
    </xdr:from>
    <xdr:to>
      <xdr:col>72</xdr:col>
      <xdr:colOff>38100</xdr:colOff>
      <xdr:row>60</xdr:row>
      <xdr:rowOff>166733</xdr:rowOff>
    </xdr:to>
    <xdr:sp macro="" textlink="">
      <xdr:nvSpPr>
        <xdr:cNvPr id="494" name="フローチャート: 判断 493"/>
        <xdr:cNvSpPr/>
      </xdr:nvSpPr>
      <xdr:spPr>
        <a:xfrm>
          <a:off x="13652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5" name="テキスト ボックス 49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6" name="テキスト ボックス 49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7" name="テキスト ボックス 49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8" name="テキスト ボックス 49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9" name="テキスト ボックス 49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39007</xdr:rowOff>
    </xdr:from>
    <xdr:to>
      <xdr:col>85</xdr:col>
      <xdr:colOff>177800</xdr:colOff>
      <xdr:row>59</xdr:row>
      <xdr:rowOff>140607</xdr:rowOff>
    </xdr:to>
    <xdr:sp macro="" textlink="">
      <xdr:nvSpPr>
        <xdr:cNvPr id="500" name="楕円 499"/>
        <xdr:cNvSpPr/>
      </xdr:nvSpPr>
      <xdr:spPr>
        <a:xfrm>
          <a:off x="16268700" y="1015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61884</xdr:rowOff>
    </xdr:from>
    <xdr:ext cx="405111" cy="259045"/>
    <xdr:sp macro="" textlink="">
      <xdr:nvSpPr>
        <xdr:cNvPr id="501" name="【保健センター・保健所】&#10;有形固定資産減価償却率該当値テキスト"/>
        <xdr:cNvSpPr txBox="1"/>
      </xdr:nvSpPr>
      <xdr:spPr>
        <a:xfrm>
          <a:off x="16357600" y="10005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74930</xdr:rowOff>
    </xdr:from>
    <xdr:to>
      <xdr:col>81</xdr:col>
      <xdr:colOff>101600</xdr:colOff>
      <xdr:row>60</xdr:row>
      <xdr:rowOff>5080</xdr:rowOff>
    </xdr:to>
    <xdr:sp macro="" textlink="">
      <xdr:nvSpPr>
        <xdr:cNvPr id="502" name="楕円 501"/>
        <xdr:cNvSpPr/>
      </xdr:nvSpPr>
      <xdr:spPr>
        <a:xfrm>
          <a:off x="15430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89807</xdr:rowOff>
    </xdr:from>
    <xdr:to>
      <xdr:col>85</xdr:col>
      <xdr:colOff>127000</xdr:colOff>
      <xdr:row>59</xdr:row>
      <xdr:rowOff>125730</xdr:rowOff>
    </xdr:to>
    <xdr:cxnSp macro="">
      <xdr:nvCxnSpPr>
        <xdr:cNvPr id="503" name="直線コネクタ 502"/>
        <xdr:cNvCxnSpPr/>
      </xdr:nvCxnSpPr>
      <xdr:spPr>
        <a:xfrm flipV="1">
          <a:off x="15481300" y="1020535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110853</xdr:rowOff>
    </xdr:from>
    <xdr:to>
      <xdr:col>76</xdr:col>
      <xdr:colOff>165100</xdr:colOff>
      <xdr:row>60</xdr:row>
      <xdr:rowOff>41003</xdr:rowOff>
    </xdr:to>
    <xdr:sp macro="" textlink="">
      <xdr:nvSpPr>
        <xdr:cNvPr id="504" name="楕円 503"/>
        <xdr:cNvSpPr/>
      </xdr:nvSpPr>
      <xdr:spPr>
        <a:xfrm>
          <a:off x="14541500" y="1022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125730</xdr:rowOff>
    </xdr:from>
    <xdr:to>
      <xdr:col>81</xdr:col>
      <xdr:colOff>50800</xdr:colOff>
      <xdr:row>59</xdr:row>
      <xdr:rowOff>161653</xdr:rowOff>
    </xdr:to>
    <xdr:cxnSp macro="">
      <xdr:nvCxnSpPr>
        <xdr:cNvPr id="505" name="直線コネクタ 504"/>
        <xdr:cNvCxnSpPr/>
      </xdr:nvCxnSpPr>
      <xdr:spPr>
        <a:xfrm flipV="1">
          <a:off x="14592300" y="1024128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146776</xdr:rowOff>
    </xdr:from>
    <xdr:to>
      <xdr:col>72</xdr:col>
      <xdr:colOff>38100</xdr:colOff>
      <xdr:row>60</xdr:row>
      <xdr:rowOff>76926</xdr:rowOff>
    </xdr:to>
    <xdr:sp macro="" textlink="">
      <xdr:nvSpPr>
        <xdr:cNvPr id="506" name="楕円 505"/>
        <xdr:cNvSpPr/>
      </xdr:nvSpPr>
      <xdr:spPr>
        <a:xfrm>
          <a:off x="13652500" y="1026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161653</xdr:rowOff>
    </xdr:from>
    <xdr:to>
      <xdr:col>76</xdr:col>
      <xdr:colOff>114300</xdr:colOff>
      <xdr:row>60</xdr:row>
      <xdr:rowOff>26126</xdr:rowOff>
    </xdr:to>
    <xdr:cxnSp macro="">
      <xdr:nvCxnSpPr>
        <xdr:cNvPr id="507" name="直線コネクタ 506"/>
        <xdr:cNvCxnSpPr/>
      </xdr:nvCxnSpPr>
      <xdr:spPr>
        <a:xfrm flipV="1">
          <a:off x="13703300" y="1027720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138265</xdr:rowOff>
    </xdr:from>
    <xdr:ext cx="405111" cy="259045"/>
    <xdr:sp macro="" textlink="">
      <xdr:nvSpPr>
        <xdr:cNvPr id="508" name="n_1aveValue【保健センター・保健所】&#10;有形固定資産減価償却率"/>
        <xdr:cNvSpPr txBox="1"/>
      </xdr:nvSpPr>
      <xdr:spPr>
        <a:xfrm>
          <a:off x="15266044" y="10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133367</xdr:rowOff>
    </xdr:from>
    <xdr:ext cx="405111" cy="259045"/>
    <xdr:sp macro="" textlink="">
      <xdr:nvSpPr>
        <xdr:cNvPr id="509" name="n_2aveValue【保健センター・保健所】&#10;有形固定資産減価償却率"/>
        <xdr:cNvSpPr txBox="1"/>
      </xdr:nvSpPr>
      <xdr:spPr>
        <a:xfrm>
          <a:off x="14389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157860</xdr:rowOff>
    </xdr:from>
    <xdr:ext cx="405111" cy="259045"/>
    <xdr:sp macro="" textlink="">
      <xdr:nvSpPr>
        <xdr:cNvPr id="510" name="n_3aveValue【保健センター・保健所】&#10;有形固定資産減価償却率"/>
        <xdr:cNvSpPr txBox="1"/>
      </xdr:nvSpPr>
      <xdr:spPr>
        <a:xfrm>
          <a:off x="13500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21607</xdr:rowOff>
    </xdr:from>
    <xdr:ext cx="405111" cy="259045"/>
    <xdr:sp macro="" textlink="">
      <xdr:nvSpPr>
        <xdr:cNvPr id="511" name="n_1mainValue【保健センター・保健所】&#10;有形固定資産減価償却率"/>
        <xdr:cNvSpPr txBox="1"/>
      </xdr:nvSpPr>
      <xdr:spPr>
        <a:xfrm>
          <a:off x="152660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57530</xdr:rowOff>
    </xdr:from>
    <xdr:ext cx="405111" cy="259045"/>
    <xdr:sp macro="" textlink="">
      <xdr:nvSpPr>
        <xdr:cNvPr id="512" name="n_2mainValue【保健センター・保健所】&#10;有形固定資産減価償却率"/>
        <xdr:cNvSpPr txBox="1"/>
      </xdr:nvSpPr>
      <xdr:spPr>
        <a:xfrm>
          <a:off x="14389744" y="1000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93453</xdr:rowOff>
    </xdr:from>
    <xdr:ext cx="405111" cy="259045"/>
    <xdr:sp macro="" textlink="">
      <xdr:nvSpPr>
        <xdr:cNvPr id="513" name="n_3mainValue【保健センター・保健所】&#10;有形固定資産減価償却率"/>
        <xdr:cNvSpPr txBox="1"/>
      </xdr:nvSpPr>
      <xdr:spPr>
        <a:xfrm>
          <a:off x="13500744" y="1003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4" name="正方形/長方形 51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5" name="正方形/長方形 51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6" name="正方形/長方形 51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7" name="正方形/長方形 51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8" name="正方形/長方形 51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9" name="正方形/長方形 51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0" name="正方形/長方形 51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1" name="正方形/長方形 52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2" name="テキスト ボックス 52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3" name="直線コネクタ 52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24" name="直線コネクタ 52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25" name="テキスト ボックス 52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26" name="直線コネクタ 52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27" name="テキスト ボックス 52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28" name="直線コネクタ 52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29" name="テキスト ボックス 52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0" name="直線コネクタ 52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1" name="テキスト ボックス 53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2" name="直線コネクタ 53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3" name="テキスト ボックス 53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4" name="直線コネクタ 53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5" name="テキスト ボックス 53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57150</xdr:rowOff>
    </xdr:from>
    <xdr:to>
      <xdr:col>116</xdr:col>
      <xdr:colOff>62864</xdr:colOff>
      <xdr:row>64</xdr:row>
      <xdr:rowOff>64770</xdr:rowOff>
    </xdr:to>
    <xdr:cxnSp macro="">
      <xdr:nvCxnSpPr>
        <xdr:cNvPr id="537" name="直線コネクタ 536"/>
        <xdr:cNvCxnSpPr/>
      </xdr:nvCxnSpPr>
      <xdr:spPr>
        <a:xfrm flipV="1">
          <a:off x="22160864" y="965835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538"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539" name="直線コネクタ 538"/>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3827</xdr:rowOff>
    </xdr:from>
    <xdr:ext cx="469744" cy="259045"/>
    <xdr:sp macro="" textlink="">
      <xdr:nvSpPr>
        <xdr:cNvPr id="540" name="【保健センター・保健所】&#10;一人当たり面積最大値テキスト"/>
        <xdr:cNvSpPr txBox="1"/>
      </xdr:nvSpPr>
      <xdr:spPr>
        <a:xfrm>
          <a:off x="22199600" y="943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57150</xdr:rowOff>
    </xdr:from>
    <xdr:to>
      <xdr:col>116</xdr:col>
      <xdr:colOff>152400</xdr:colOff>
      <xdr:row>56</xdr:row>
      <xdr:rowOff>57150</xdr:rowOff>
    </xdr:to>
    <xdr:cxnSp macro="">
      <xdr:nvCxnSpPr>
        <xdr:cNvPr id="541" name="直線コネクタ 540"/>
        <xdr:cNvCxnSpPr/>
      </xdr:nvCxnSpPr>
      <xdr:spPr>
        <a:xfrm>
          <a:off x="22072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113047</xdr:rowOff>
    </xdr:from>
    <xdr:ext cx="469744" cy="259045"/>
    <xdr:sp macro="" textlink="">
      <xdr:nvSpPr>
        <xdr:cNvPr id="542" name="【保健センター・保健所】&#10;一人当たり面積平均値テキスト"/>
        <xdr:cNvSpPr txBox="1"/>
      </xdr:nvSpPr>
      <xdr:spPr>
        <a:xfrm>
          <a:off x="22199600" y="10571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90170</xdr:rowOff>
    </xdr:from>
    <xdr:to>
      <xdr:col>116</xdr:col>
      <xdr:colOff>114300</xdr:colOff>
      <xdr:row>63</xdr:row>
      <xdr:rowOff>20320</xdr:rowOff>
    </xdr:to>
    <xdr:sp macro="" textlink="">
      <xdr:nvSpPr>
        <xdr:cNvPr id="543" name="フローチャート: 判断 542"/>
        <xdr:cNvSpPr/>
      </xdr:nvSpPr>
      <xdr:spPr>
        <a:xfrm>
          <a:off x="221107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97790</xdr:rowOff>
    </xdr:from>
    <xdr:to>
      <xdr:col>112</xdr:col>
      <xdr:colOff>38100</xdr:colOff>
      <xdr:row>63</xdr:row>
      <xdr:rowOff>27940</xdr:rowOff>
    </xdr:to>
    <xdr:sp macro="" textlink="">
      <xdr:nvSpPr>
        <xdr:cNvPr id="544" name="フローチャート: 判断 543"/>
        <xdr:cNvSpPr/>
      </xdr:nvSpPr>
      <xdr:spPr>
        <a:xfrm>
          <a:off x="21272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105410</xdr:rowOff>
    </xdr:from>
    <xdr:to>
      <xdr:col>107</xdr:col>
      <xdr:colOff>101600</xdr:colOff>
      <xdr:row>63</xdr:row>
      <xdr:rowOff>35560</xdr:rowOff>
    </xdr:to>
    <xdr:sp macro="" textlink="">
      <xdr:nvSpPr>
        <xdr:cNvPr id="545" name="フローチャート: 判断 544"/>
        <xdr:cNvSpPr/>
      </xdr:nvSpPr>
      <xdr:spPr>
        <a:xfrm>
          <a:off x="20383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82550</xdr:rowOff>
    </xdr:from>
    <xdr:to>
      <xdr:col>102</xdr:col>
      <xdr:colOff>165100</xdr:colOff>
      <xdr:row>63</xdr:row>
      <xdr:rowOff>12700</xdr:rowOff>
    </xdr:to>
    <xdr:sp macro="" textlink="">
      <xdr:nvSpPr>
        <xdr:cNvPr id="546" name="フローチャート: 判断 545"/>
        <xdr:cNvSpPr/>
      </xdr:nvSpPr>
      <xdr:spPr>
        <a:xfrm>
          <a:off x="19494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7" name="テキスト ボックス 54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8" name="テキスト ボックス 54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9" name="テキスト ボックス 54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0" name="テキスト ボックス 54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1" name="テキスト ボックス 55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6350</xdr:rowOff>
    </xdr:from>
    <xdr:to>
      <xdr:col>116</xdr:col>
      <xdr:colOff>114300</xdr:colOff>
      <xdr:row>63</xdr:row>
      <xdr:rowOff>107950</xdr:rowOff>
    </xdr:to>
    <xdr:sp macro="" textlink="">
      <xdr:nvSpPr>
        <xdr:cNvPr id="552" name="楕円 551"/>
        <xdr:cNvSpPr/>
      </xdr:nvSpPr>
      <xdr:spPr>
        <a:xfrm>
          <a:off x="221107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156227</xdr:rowOff>
    </xdr:from>
    <xdr:ext cx="469744" cy="259045"/>
    <xdr:sp macro="" textlink="">
      <xdr:nvSpPr>
        <xdr:cNvPr id="553" name="【保健センター・保健所】&#10;一人当たり面積該当値テキスト"/>
        <xdr:cNvSpPr txBox="1"/>
      </xdr:nvSpPr>
      <xdr:spPr>
        <a:xfrm>
          <a:off x="22199600"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10160</xdr:rowOff>
    </xdr:from>
    <xdr:to>
      <xdr:col>112</xdr:col>
      <xdr:colOff>38100</xdr:colOff>
      <xdr:row>63</xdr:row>
      <xdr:rowOff>111760</xdr:rowOff>
    </xdr:to>
    <xdr:sp macro="" textlink="">
      <xdr:nvSpPr>
        <xdr:cNvPr id="554" name="楕円 553"/>
        <xdr:cNvSpPr/>
      </xdr:nvSpPr>
      <xdr:spPr>
        <a:xfrm>
          <a:off x="21272500" y="1081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57150</xdr:rowOff>
    </xdr:from>
    <xdr:to>
      <xdr:col>116</xdr:col>
      <xdr:colOff>63500</xdr:colOff>
      <xdr:row>63</xdr:row>
      <xdr:rowOff>60960</xdr:rowOff>
    </xdr:to>
    <xdr:cxnSp macro="">
      <xdr:nvCxnSpPr>
        <xdr:cNvPr id="555" name="直線コネクタ 554"/>
        <xdr:cNvCxnSpPr/>
      </xdr:nvCxnSpPr>
      <xdr:spPr>
        <a:xfrm flipV="1">
          <a:off x="21323300" y="1085850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17780</xdr:rowOff>
    </xdr:from>
    <xdr:to>
      <xdr:col>107</xdr:col>
      <xdr:colOff>101600</xdr:colOff>
      <xdr:row>63</xdr:row>
      <xdr:rowOff>119380</xdr:rowOff>
    </xdr:to>
    <xdr:sp macro="" textlink="">
      <xdr:nvSpPr>
        <xdr:cNvPr id="556" name="楕円 555"/>
        <xdr:cNvSpPr/>
      </xdr:nvSpPr>
      <xdr:spPr>
        <a:xfrm>
          <a:off x="20383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60960</xdr:rowOff>
    </xdr:from>
    <xdr:to>
      <xdr:col>111</xdr:col>
      <xdr:colOff>177800</xdr:colOff>
      <xdr:row>63</xdr:row>
      <xdr:rowOff>68580</xdr:rowOff>
    </xdr:to>
    <xdr:cxnSp macro="">
      <xdr:nvCxnSpPr>
        <xdr:cNvPr id="557" name="直線コネクタ 556"/>
        <xdr:cNvCxnSpPr/>
      </xdr:nvCxnSpPr>
      <xdr:spPr>
        <a:xfrm flipV="1">
          <a:off x="20434300" y="108623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21590</xdr:rowOff>
    </xdr:from>
    <xdr:to>
      <xdr:col>102</xdr:col>
      <xdr:colOff>165100</xdr:colOff>
      <xdr:row>63</xdr:row>
      <xdr:rowOff>123190</xdr:rowOff>
    </xdr:to>
    <xdr:sp macro="" textlink="">
      <xdr:nvSpPr>
        <xdr:cNvPr id="558" name="楕円 557"/>
        <xdr:cNvSpPr/>
      </xdr:nvSpPr>
      <xdr:spPr>
        <a:xfrm>
          <a:off x="19494500" y="1082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68580</xdr:rowOff>
    </xdr:from>
    <xdr:to>
      <xdr:col>107</xdr:col>
      <xdr:colOff>50800</xdr:colOff>
      <xdr:row>63</xdr:row>
      <xdr:rowOff>72390</xdr:rowOff>
    </xdr:to>
    <xdr:cxnSp macro="">
      <xdr:nvCxnSpPr>
        <xdr:cNvPr id="559" name="直線コネクタ 558"/>
        <xdr:cNvCxnSpPr/>
      </xdr:nvCxnSpPr>
      <xdr:spPr>
        <a:xfrm flipV="1">
          <a:off x="19545300" y="108699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44467</xdr:rowOff>
    </xdr:from>
    <xdr:ext cx="469744" cy="259045"/>
    <xdr:sp macro="" textlink="">
      <xdr:nvSpPr>
        <xdr:cNvPr id="560" name="n_1aveValue【保健センター・保健所】&#10;一人当たり面積"/>
        <xdr:cNvSpPr txBox="1"/>
      </xdr:nvSpPr>
      <xdr:spPr>
        <a:xfrm>
          <a:off x="2107572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52087</xdr:rowOff>
    </xdr:from>
    <xdr:ext cx="469744" cy="259045"/>
    <xdr:sp macro="" textlink="">
      <xdr:nvSpPr>
        <xdr:cNvPr id="561" name="n_2aveValue【保健センター・保健所】&#10;一人当たり面積"/>
        <xdr:cNvSpPr txBox="1"/>
      </xdr:nvSpPr>
      <xdr:spPr>
        <a:xfrm>
          <a:off x="20199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29227</xdr:rowOff>
    </xdr:from>
    <xdr:ext cx="469744" cy="259045"/>
    <xdr:sp macro="" textlink="">
      <xdr:nvSpPr>
        <xdr:cNvPr id="562" name="n_3aveValue【保健センター・保健所】&#10;一人当たり面積"/>
        <xdr:cNvSpPr txBox="1"/>
      </xdr:nvSpPr>
      <xdr:spPr>
        <a:xfrm>
          <a:off x="19310427" y="1048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102887</xdr:rowOff>
    </xdr:from>
    <xdr:ext cx="469744" cy="259045"/>
    <xdr:sp macro="" textlink="">
      <xdr:nvSpPr>
        <xdr:cNvPr id="563" name="n_1mainValue【保健センター・保健所】&#10;一人当たり面積"/>
        <xdr:cNvSpPr txBox="1"/>
      </xdr:nvSpPr>
      <xdr:spPr>
        <a:xfrm>
          <a:off x="21075727" y="1090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110507</xdr:rowOff>
    </xdr:from>
    <xdr:ext cx="469744" cy="259045"/>
    <xdr:sp macro="" textlink="">
      <xdr:nvSpPr>
        <xdr:cNvPr id="564" name="n_2mainValue【保健センター・保健所】&#10;一人当たり面積"/>
        <xdr:cNvSpPr txBox="1"/>
      </xdr:nvSpPr>
      <xdr:spPr>
        <a:xfrm>
          <a:off x="201994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114317</xdr:rowOff>
    </xdr:from>
    <xdr:ext cx="469744" cy="259045"/>
    <xdr:sp macro="" textlink="">
      <xdr:nvSpPr>
        <xdr:cNvPr id="565" name="n_3mainValue【保健センター・保健所】&#10;一人当たり面積"/>
        <xdr:cNvSpPr txBox="1"/>
      </xdr:nvSpPr>
      <xdr:spPr>
        <a:xfrm>
          <a:off x="19310427" y="1091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6" name="正方形/長方形 56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7" name="正方形/長方形 56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8" name="正方形/長方形 56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9" name="正方形/長方形 56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0" name="正方形/長方形 56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1" name="正方形/長方形 57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2" name="正方形/長方形 57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3" name="正方形/長方形 57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74" name="正方形/長方形 57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5" name="正方形/長方形 57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6" name="正方形/長方形 57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7" name="正方形/長方形 57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8" name="正方形/長方形 57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9" name="正方形/長方形 57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0" name="正方形/長方形 57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1" name="正方形/長方形 58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82" name="正方形/長方形 58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3" name="正方形/長方形 58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4" name="正方形/長方形 58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5" name="正方形/長方形 58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6" name="正方形/長方形 58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7" name="正方形/長方形 58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8" name="正方形/長方形 58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9" name="正方形/長方形 58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0" name="テキスト ボックス 58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1" name="直線コネクタ 59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592" name="直線コネクタ 59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593" name="テキスト ボックス 592"/>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94" name="直線コネクタ 59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95" name="テキスト ボックス 59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96" name="直線コネクタ 59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97" name="テキスト ボックス 59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98" name="直線コネクタ 59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99" name="テキスト ボックス 59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0" name="直線コネクタ 59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01" name="テキスト ボックス 60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2" name="直線コネクタ 60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3" name="テキスト ボックス 60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605" name="直線コネクタ 604"/>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606" name="【庁舎】&#10;有形固定資産減価償却率最小値テキスト"/>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07" name="直線コネクタ 606"/>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608" name="【庁舎】&#10;有形固定資産減価償却率最大値テキスト"/>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609" name="直線コネクタ 608"/>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123207</xdr:rowOff>
    </xdr:from>
    <xdr:ext cx="405111" cy="259045"/>
    <xdr:sp macro="" textlink="">
      <xdr:nvSpPr>
        <xdr:cNvPr id="610" name="【庁舎】&#10;有形固定資産減価償却率平均値テキスト"/>
        <xdr:cNvSpPr txBox="1"/>
      </xdr:nvSpPr>
      <xdr:spPr>
        <a:xfrm>
          <a:off x="16357600" y="17782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100330</xdr:rowOff>
    </xdr:from>
    <xdr:to>
      <xdr:col>85</xdr:col>
      <xdr:colOff>177800</xdr:colOff>
      <xdr:row>105</xdr:row>
      <xdr:rowOff>30480</xdr:rowOff>
    </xdr:to>
    <xdr:sp macro="" textlink="">
      <xdr:nvSpPr>
        <xdr:cNvPr id="611" name="フローチャート: 判断 610"/>
        <xdr:cNvSpPr/>
      </xdr:nvSpPr>
      <xdr:spPr>
        <a:xfrm>
          <a:off x="16268700" y="1793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90170</xdr:rowOff>
    </xdr:from>
    <xdr:to>
      <xdr:col>81</xdr:col>
      <xdr:colOff>101600</xdr:colOff>
      <xdr:row>105</xdr:row>
      <xdr:rowOff>20320</xdr:rowOff>
    </xdr:to>
    <xdr:sp macro="" textlink="">
      <xdr:nvSpPr>
        <xdr:cNvPr id="612" name="フローチャート: 判断 611"/>
        <xdr:cNvSpPr/>
      </xdr:nvSpPr>
      <xdr:spPr>
        <a:xfrm>
          <a:off x="15430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67311</xdr:rowOff>
    </xdr:from>
    <xdr:to>
      <xdr:col>76</xdr:col>
      <xdr:colOff>165100</xdr:colOff>
      <xdr:row>104</xdr:row>
      <xdr:rowOff>168911</xdr:rowOff>
    </xdr:to>
    <xdr:sp macro="" textlink="">
      <xdr:nvSpPr>
        <xdr:cNvPr id="613" name="フローチャート: 判断 612"/>
        <xdr:cNvSpPr/>
      </xdr:nvSpPr>
      <xdr:spPr>
        <a:xfrm>
          <a:off x="14541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43180</xdr:rowOff>
    </xdr:from>
    <xdr:to>
      <xdr:col>72</xdr:col>
      <xdr:colOff>38100</xdr:colOff>
      <xdr:row>104</xdr:row>
      <xdr:rowOff>144780</xdr:rowOff>
    </xdr:to>
    <xdr:sp macro="" textlink="">
      <xdr:nvSpPr>
        <xdr:cNvPr id="614" name="フローチャート: 判断 613"/>
        <xdr:cNvSpPr/>
      </xdr:nvSpPr>
      <xdr:spPr>
        <a:xfrm>
          <a:off x="13652500" y="1787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5" name="テキスト ボックス 61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6" name="テキスト ボックス 61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7" name="テキスト ボックス 61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8" name="テキスト ボックス 61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9" name="テキスト ボックス 61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152400</xdr:rowOff>
    </xdr:from>
    <xdr:to>
      <xdr:col>85</xdr:col>
      <xdr:colOff>177800</xdr:colOff>
      <xdr:row>105</xdr:row>
      <xdr:rowOff>82550</xdr:rowOff>
    </xdr:to>
    <xdr:sp macro="" textlink="">
      <xdr:nvSpPr>
        <xdr:cNvPr id="620" name="楕円 619"/>
        <xdr:cNvSpPr/>
      </xdr:nvSpPr>
      <xdr:spPr>
        <a:xfrm>
          <a:off x="16268700" y="1798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130827</xdr:rowOff>
    </xdr:from>
    <xdr:ext cx="405111" cy="259045"/>
    <xdr:sp macro="" textlink="">
      <xdr:nvSpPr>
        <xdr:cNvPr id="621" name="【庁舎】&#10;有形固定資産減価償却率該当値テキスト"/>
        <xdr:cNvSpPr txBox="1"/>
      </xdr:nvSpPr>
      <xdr:spPr>
        <a:xfrm>
          <a:off x="16357600" y="17961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6350</xdr:rowOff>
    </xdr:from>
    <xdr:to>
      <xdr:col>81</xdr:col>
      <xdr:colOff>101600</xdr:colOff>
      <xdr:row>105</xdr:row>
      <xdr:rowOff>107950</xdr:rowOff>
    </xdr:to>
    <xdr:sp macro="" textlink="">
      <xdr:nvSpPr>
        <xdr:cNvPr id="622" name="楕円 621"/>
        <xdr:cNvSpPr/>
      </xdr:nvSpPr>
      <xdr:spPr>
        <a:xfrm>
          <a:off x="15430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31750</xdr:rowOff>
    </xdr:from>
    <xdr:to>
      <xdr:col>85</xdr:col>
      <xdr:colOff>127000</xdr:colOff>
      <xdr:row>105</xdr:row>
      <xdr:rowOff>57150</xdr:rowOff>
    </xdr:to>
    <xdr:cxnSp macro="">
      <xdr:nvCxnSpPr>
        <xdr:cNvPr id="623" name="直線コネクタ 622"/>
        <xdr:cNvCxnSpPr/>
      </xdr:nvCxnSpPr>
      <xdr:spPr>
        <a:xfrm flipV="1">
          <a:off x="15481300" y="180340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31750</xdr:rowOff>
    </xdr:from>
    <xdr:to>
      <xdr:col>76</xdr:col>
      <xdr:colOff>165100</xdr:colOff>
      <xdr:row>105</xdr:row>
      <xdr:rowOff>133350</xdr:rowOff>
    </xdr:to>
    <xdr:sp macro="" textlink="">
      <xdr:nvSpPr>
        <xdr:cNvPr id="624" name="楕円 623"/>
        <xdr:cNvSpPr/>
      </xdr:nvSpPr>
      <xdr:spPr>
        <a:xfrm>
          <a:off x="14541500" y="1803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57150</xdr:rowOff>
    </xdr:from>
    <xdr:to>
      <xdr:col>81</xdr:col>
      <xdr:colOff>50800</xdr:colOff>
      <xdr:row>105</xdr:row>
      <xdr:rowOff>82550</xdr:rowOff>
    </xdr:to>
    <xdr:cxnSp macro="">
      <xdr:nvCxnSpPr>
        <xdr:cNvPr id="625" name="直線コネクタ 624"/>
        <xdr:cNvCxnSpPr/>
      </xdr:nvCxnSpPr>
      <xdr:spPr>
        <a:xfrm flipV="1">
          <a:off x="14592300" y="18059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57150</xdr:rowOff>
    </xdr:from>
    <xdr:to>
      <xdr:col>72</xdr:col>
      <xdr:colOff>38100</xdr:colOff>
      <xdr:row>105</xdr:row>
      <xdr:rowOff>158750</xdr:rowOff>
    </xdr:to>
    <xdr:sp macro="" textlink="">
      <xdr:nvSpPr>
        <xdr:cNvPr id="626" name="楕円 625"/>
        <xdr:cNvSpPr/>
      </xdr:nvSpPr>
      <xdr:spPr>
        <a:xfrm>
          <a:off x="13652500" y="1805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82550</xdr:rowOff>
    </xdr:from>
    <xdr:to>
      <xdr:col>76</xdr:col>
      <xdr:colOff>114300</xdr:colOff>
      <xdr:row>105</xdr:row>
      <xdr:rowOff>107950</xdr:rowOff>
    </xdr:to>
    <xdr:cxnSp macro="">
      <xdr:nvCxnSpPr>
        <xdr:cNvPr id="627" name="直線コネクタ 626"/>
        <xdr:cNvCxnSpPr/>
      </xdr:nvCxnSpPr>
      <xdr:spPr>
        <a:xfrm flipV="1">
          <a:off x="13703300" y="18084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36847</xdr:rowOff>
    </xdr:from>
    <xdr:ext cx="405111" cy="259045"/>
    <xdr:sp macro="" textlink="">
      <xdr:nvSpPr>
        <xdr:cNvPr id="628" name="n_1aveValue【庁舎】&#10;有形固定資産減価償却率"/>
        <xdr:cNvSpPr txBox="1"/>
      </xdr:nvSpPr>
      <xdr:spPr>
        <a:xfrm>
          <a:off x="15266044" y="176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13988</xdr:rowOff>
    </xdr:from>
    <xdr:ext cx="405111" cy="259045"/>
    <xdr:sp macro="" textlink="">
      <xdr:nvSpPr>
        <xdr:cNvPr id="629" name="n_2aveValue【庁舎】&#10;有形固定資産減価償却率"/>
        <xdr:cNvSpPr txBox="1"/>
      </xdr:nvSpPr>
      <xdr:spPr>
        <a:xfrm>
          <a:off x="14389744" y="1767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161307</xdr:rowOff>
    </xdr:from>
    <xdr:ext cx="405111" cy="259045"/>
    <xdr:sp macro="" textlink="">
      <xdr:nvSpPr>
        <xdr:cNvPr id="630" name="n_3aveValue【庁舎】&#10;有形固定資産減価償却率"/>
        <xdr:cNvSpPr txBox="1"/>
      </xdr:nvSpPr>
      <xdr:spPr>
        <a:xfrm>
          <a:off x="13500744" y="17649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99077</xdr:rowOff>
    </xdr:from>
    <xdr:ext cx="405111" cy="259045"/>
    <xdr:sp macro="" textlink="">
      <xdr:nvSpPr>
        <xdr:cNvPr id="631" name="n_1mainValue【庁舎】&#10;有形固定資産減価償却率"/>
        <xdr:cNvSpPr txBox="1"/>
      </xdr:nvSpPr>
      <xdr:spPr>
        <a:xfrm>
          <a:off x="15266044" y="1810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124477</xdr:rowOff>
    </xdr:from>
    <xdr:ext cx="405111" cy="259045"/>
    <xdr:sp macro="" textlink="">
      <xdr:nvSpPr>
        <xdr:cNvPr id="632" name="n_2mainValue【庁舎】&#10;有形固定資産減価償却率"/>
        <xdr:cNvSpPr txBox="1"/>
      </xdr:nvSpPr>
      <xdr:spPr>
        <a:xfrm>
          <a:off x="14389744" y="18126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149877</xdr:rowOff>
    </xdr:from>
    <xdr:ext cx="405111" cy="259045"/>
    <xdr:sp macro="" textlink="">
      <xdr:nvSpPr>
        <xdr:cNvPr id="633" name="n_3mainValue【庁舎】&#10;有形固定資産減価償却率"/>
        <xdr:cNvSpPr txBox="1"/>
      </xdr:nvSpPr>
      <xdr:spPr>
        <a:xfrm>
          <a:off x="13500744" y="181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4" name="正方形/長方形 63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5" name="正方形/長方形 63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6" name="正方形/長方形 63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7" name="正方形/長方形 63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8" name="正方形/長方形 63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9" name="正方形/長方形 63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0" name="正方形/長方形 63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1" name="正方形/長方形 64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2" name="テキスト ボックス 64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3" name="直線コネクタ 64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44" name="直線コネクタ 64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45" name="テキスト ボックス 64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46" name="直線コネクタ 64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47" name="テキスト ボックス 64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48" name="直線コネクタ 64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49" name="テキスト ボックス 64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50" name="直線コネクタ 64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51" name="テキスト ボックス 65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52" name="直線コネクタ 65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53" name="テキスト ボックス 65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54" name="直線コネクタ 65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55" name="テキスト ボックス 65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6" name="直線コネクタ 65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7" name="テキスト ボックス 65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94162</xdr:rowOff>
    </xdr:from>
    <xdr:to>
      <xdr:col>116</xdr:col>
      <xdr:colOff>62864</xdr:colOff>
      <xdr:row>107</xdr:row>
      <xdr:rowOff>167639</xdr:rowOff>
    </xdr:to>
    <xdr:cxnSp macro="">
      <xdr:nvCxnSpPr>
        <xdr:cNvPr id="659" name="直線コネクタ 658"/>
        <xdr:cNvCxnSpPr/>
      </xdr:nvCxnSpPr>
      <xdr:spPr>
        <a:xfrm flipV="1">
          <a:off x="22160864" y="17067712"/>
          <a:ext cx="0" cy="1445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xdr:rowOff>
    </xdr:from>
    <xdr:ext cx="469744" cy="259045"/>
    <xdr:sp macro="" textlink="">
      <xdr:nvSpPr>
        <xdr:cNvPr id="660" name="【庁舎】&#10;一人当たり面積最小値テキスト"/>
        <xdr:cNvSpPr txBox="1"/>
      </xdr:nvSpPr>
      <xdr:spPr>
        <a:xfrm>
          <a:off x="22199600"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167639</xdr:rowOff>
    </xdr:from>
    <xdr:to>
      <xdr:col>116</xdr:col>
      <xdr:colOff>152400</xdr:colOff>
      <xdr:row>107</xdr:row>
      <xdr:rowOff>167639</xdr:rowOff>
    </xdr:to>
    <xdr:cxnSp macro="">
      <xdr:nvCxnSpPr>
        <xdr:cNvPr id="661" name="直線コネクタ 660"/>
        <xdr:cNvCxnSpPr/>
      </xdr:nvCxnSpPr>
      <xdr:spPr>
        <a:xfrm>
          <a:off x="22072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40839</xdr:rowOff>
    </xdr:from>
    <xdr:ext cx="469744" cy="259045"/>
    <xdr:sp macro="" textlink="">
      <xdr:nvSpPr>
        <xdr:cNvPr id="662" name="【庁舎】&#10;一人当たり面積最大値テキスト"/>
        <xdr:cNvSpPr txBox="1"/>
      </xdr:nvSpPr>
      <xdr:spPr>
        <a:xfrm>
          <a:off x="22199600" y="1684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94162</xdr:rowOff>
    </xdr:from>
    <xdr:to>
      <xdr:col>116</xdr:col>
      <xdr:colOff>152400</xdr:colOff>
      <xdr:row>99</xdr:row>
      <xdr:rowOff>94162</xdr:rowOff>
    </xdr:to>
    <xdr:cxnSp macro="">
      <xdr:nvCxnSpPr>
        <xdr:cNvPr id="663" name="直線コネクタ 662"/>
        <xdr:cNvCxnSpPr/>
      </xdr:nvCxnSpPr>
      <xdr:spPr>
        <a:xfrm>
          <a:off x="22072600" y="1706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51179</xdr:rowOff>
    </xdr:from>
    <xdr:ext cx="469744" cy="259045"/>
    <xdr:sp macro="" textlink="">
      <xdr:nvSpPr>
        <xdr:cNvPr id="664" name="【庁舎】&#10;一人当たり面積平均値テキスト"/>
        <xdr:cNvSpPr txBox="1"/>
      </xdr:nvSpPr>
      <xdr:spPr>
        <a:xfrm>
          <a:off x="22199600" y="18053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72752</xdr:rowOff>
    </xdr:from>
    <xdr:to>
      <xdr:col>116</xdr:col>
      <xdr:colOff>114300</xdr:colOff>
      <xdr:row>106</xdr:row>
      <xdr:rowOff>2902</xdr:rowOff>
    </xdr:to>
    <xdr:sp macro="" textlink="">
      <xdr:nvSpPr>
        <xdr:cNvPr id="665" name="フローチャート: 判断 664"/>
        <xdr:cNvSpPr/>
      </xdr:nvSpPr>
      <xdr:spPr>
        <a:xfrm>
          <a:off x="221107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90714</xdr:rowOff>
    </xdr:from>
    <xdr:to>
      <xdr:col>112</xdr:col>
      <xdr:colOff>38100</xdr:colOff>
      <xdr:row>106</xdr:row>
      <xdr:rowOff>20864</xdr:rowOff>
    </xdr:to>
    <xdr:sp macro="" textlink="">
      <xdr:nvSpPr>
        <xdr:cNvPr id="666" name="フローチャート: 判断 665"/>
        <xdr:cNvSpPr/>
      </xdr:nvSpPr>
      <xdr:spPr>
        <a:xfrm>
          <a:off x="21272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128270</xdr:rowOff>
    </xdr:from>
    <xdr:to>
      <xdr:col>107</xdr:col>
      <xdr:colOff>101600</xdr:colOff>
      <xdr:row>106</xdr:row>
      <xdr:rowOff>58420</xdr:rowOff>
    </xdr:to>
    <xdr:sp macro="" textlink="">
      <xdr:nvSpPr>
        <xdr:cNvPr id="667" name="フローチャート: 判断 666"/>
        <xdr:cNvSpPr/>
      </xdr:nvSpPr>
      <xdr:spPr>
        <a:xfrm>
          <a:off x="20383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10705</xdr:rowOff>
    </xdr:from>
    <xdr:to>
      <xdr:col>102</xdr:col>
      <xdr:colOff>165100</xdr:colOff>
      <xdr:row>106</xdr:row>
      <xdr:rowOff>112305</xdr:rowOff>
    </xdr:to>
    <xdr:sp macro="" textlink="">
      <xdr:nvSpPr>
        <xdr:cNvPr id="668" name="フローチャート: 判断 667"/>
        <xdr:cNvSpPr/>
      </xdr:nvSpPr>
      <xdr:spPr>
        <a:xfrm>
          <a:off x="19494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9" name="テキスト ボックス 66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0" name="テキスト ボックス 66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1" name="テキスト ボックス 67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2" name="テキスト ボックス 67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3" name="テキスト ボックス 67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128270</xdr:rowOff>
    </xdr:from>
    <xdr:to>
      <xdr:col>116</xdr:col>
      <xdr:colOff>114300</xdr:colOff>
      <xdr:row>105</xdr:row>
      <xdr:rowOff>58420</xdr:rowOff>
    </xdr:to>
    <xdr:sp macro="" textlink="">
      <xdr:nvSpPr>
        <xdr:cNvPr id="674" name="楕円 673"/>
        <xdr:cNvSpPr/>
      </xdr:nvSpPr>
      <xdr:spPr>
        <a:xfrm>
          <a:off x="221107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151147</xdr:rowOff>
    </xdr:from>
    <xdr:ext cx="469744" cy="259045"/>
    <xdr:sp macro="" textlink="">
      <xdr:nvSpPr>
        <xdr:cNvPr id="675" name="【庁舎】&#10;一人当たり面積該当値テキスト"/>
        <xdr:cNvSpPr txBox="1"/>
      </xdr:nvSpPr>
      <xdr:spPr>
        <a:xfrm>
          <a:off x="22199600" y="1781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146231</xdr:rowOff>
    </xdr:from>
    <xdr:to>
      <xdr:col>112</xdr:col>
      <xdr:colOff>38100</xdr:colOff>
      <xdr:row>105</xdr:row>
      <xdr:rowOff>76381</xdr:rowOff>
    </xdr:to>
    <xdr:sp macro="" textlink="">
      <xdr:nvSpPr>
        <xdr:cNvPr id="676" name="楕円 675"/>
        <xdr:cNvSpPr/>
      </xdr:nvSpPr>
      <xdr:spPr>
        <a:xfrm>
          <a:off x="21272500" y="1797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7620</xdr:rowOff>
    </xdr:from>
    <xdr:to>
      <xdr:col>116</xdr:col>
      <xdr:colOff>63500</xdr:colOff>
      <xdr:row>105</xdr:row>
      <xdr:rowOff>25581</xdr:rowOff>
    </xdr:to>
    <xdr:cxnSp macro="">
      <xdr:nvCxnSpPr>
        <xdr:cNvPr id="677" name="直線コネクタ 676"/>
        <xdr:cNvCxnSpPr/>
      </xdr:nvCxnSpPr>
      <xdr:spPr>
        <a:xfrm flipV="1">
          <a:off x="21323300" y="18009870"/>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170724</xdr:rowOff>
    </xdr:from>
    <xdr:to>
      <xdr:col>107</xdr:col>
      <xdr:colOff>101600</xdr:colOff>
      <xdr:row>105</xdr:row>
      <xdr:rowOff>100874</xdr:rowOff>
    </xdr:to>
    <xdr:sp macro="" textlink="">
      <xdr:nvSpPr>
        <xdr:cNvPr id="678" name="楕円 677"/>
        <xdr:cNvSpPr/>
      </xdr:nvSpPr>
      <xdr:spPr>
        <a:xfrm>
          <a:off x="20383500" y="1800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25581</xdr:rowOff>
    </xdr:from>
    <xdr:to>
      <xdr:col>111</xdr:col>
      <xdr:colOff>177800</xdr:colOff>
      <xdr:row>105</xdr:row>
      <xdr:rowOff>50074</xdr:rowOff>
    </xdr:to>
    <xdr:cxnSp macro="">
      <xdr:nvCxnSpPr>
        <xdr:cNvPr id="679" name="直線コネクタ 678"/>
        <xdr:cNvCxnSpPr/>
      </xdr:nvCxnSpPr>
      <xdr:spPr>
        <a:xfrm flipV="1">
          <a:off x="20434300" y="1802783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20501</xdr:rowOff>
    </xdr:from>
    <xdr:to>
      <xdr:col>102</xdr:col>
      <xdr:colOff>165100</xdr:colOff>
      <xdr:row>105</xdr:row>
      <xdr:rowOff>122101</xdr:rowOff>
    </xdr:to>
    <xdr:sp macro="" textlink="">
      <xdr:nvSpPr>
        <xdr:cNvPr id="680" name="楕円 679"/>
        <xdr:cNvSpPr/>
      </xdr:nvSpPr>
      <xdr:spPr>
        <a:xfrm>
          <a:off x="19494500" y="1802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50074</xdr:rowOff>
    </xdr:from>
    <xdr:to>
      <xdr:col>107</xdr:col>
      <xdr:colOff>50800</xdr:colOff>
      <xdr:row>105</xdr:row>
      <xdr:rowOff>71301</xdr:rowOff>
    </xdr:to>
    <xdr:cxnSp macro="">
      <xdr:nvCxnSpPr>
        <xdr:cNvPr id="681" name="直線コネクタ 680"/>
        <xdr:cNvCxnSpPr/>
      </xdr:nvCxnSpPr>
      <xdr:spPr>
        <a:xfrm flipV="1">
          <a:off x="19545300" y="18052324"/>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11991</xdr:rowOff>
    </xdr:from>
    <xdr:ext cx="469744" cy="259045"/>
    <xdr:sp macro="" textlink="">
      <xdr:nvSpPr>
        <xdr:cNvPr id="682" name="n_1aveValue【庁舎】&#10;一人当たり面積"/>
        <xdr:cNvSpPr txBox="1"/>
      </xdr:nvSpPr>
      <xdr:spPr>
        <a:xfrm>
          <a:off x="210757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49547</xdr:rowOff>
    </xdr:from>
    <xdr:ext cx="469744" cy="259045"/>
    <xdr:sp macro="" textlink="">
      <xdr:nvSpPr>
        <xdr:cNvPr id="683" name="n_2aveValue【庁舎】&#10;一人当たり面積"/>
        <xdr:cNvSpPr txBox="1"/>
      </xdr:nvSpPr>
      <xdr:spPr>
        <a:xfrm>
          <a:off x="20199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103432</xdr:rowOff>
    </xdr:from>
    <xdr:ext cx="469744" cy="259045"/>
    <xdr:sp macro="" textlink="">
      <xdr:nvSpPr>
        <xdr:cNvPr id="684" name="n_3aveValue【庁舎】&#10;一人当たり面積"/>
        <xdr:cNvSpPr txBox="1"/>
      </xdr:nvSpPr>
      <xdr:spPr>
        <a:xfrm>
          <a:off x="19310427" y="18277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92908</xdr:rowOff>
    </xdr:from>
    <xdr:ext cx="469744" cy="259045"/>
    <xdr:sp macro="" textlink="">
      <xdr:nvSpPr>
        <xdr:cNvPr id="685" name="n_1mainValue【庁舎】&#10;一人当たり面積"/>
        <xdr:cNvSpPr txBox="1"/>
      </xdr:nvSpPr>
      <xdr:spPr>
        <a:xfrm>
          <a:off x="21075727" y="17752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117401</xdr:rowOff>
    </xdr:from>
    <xdr:ext cx="469744" cy="259045"/>
    <xdr:sp macro="" textlink="">
      <xdr:nvSpPr>
        <xdr:cNvPr id="686" name="n_2mainValue【庁舎】&#10;一人当たり面積"/>
        <xdr:cNvSpPr txBox="1"/>
      </xdr:nvSpPr>
      <xdr:spPr>
        <a:xfrm>
          <a:off x="20199427" y="1777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138628</xdr:rowOff>
    </xdr:from>
    <xdr:ext cx="469744" cy="259045"/>
    <xdr:sp macro="" textlink="">
      <xdr:nvSpPr>
        <xdr:cNvPr id="687" name="n_3mainValue【庁舎】&#10;一人当たり面積"/>
        <xdr:cNvSpPr txBox="1"/>
      </xdr:nvSpPr>
      <xdr:spPr>
        <a:xfrm>
          <a:off x="19310427" y="17797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8" name="正方形/長方形 68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9" name="正方形/長方形 68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0" name="テキスト ボックス 68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については、一部の施設を除き、類似団体よりも高い水準にある。年々、各施設の老朽化が進んでいるが、現在保有管理している公共施設やインフラを全てリニューアル、維持管理、更新することは財政的に困難であることから、対策を講じる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北海道芦別市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13,635
13,608
865.04
10,671,036
10,579,087
84,596
6,031,402
9,969,573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92.3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少子高齢化に加え、長引く景気低迷による税収入の減少が続き、財政基盤が弱く、類似団体平均と同程度であることから、さらに定員管理の適正化による人件費の抑制等、歳出の徹底的な見直しを実施するとともに、税収の徴収率向上対策を中心とする歳入確保に努め、持続可能な財政基盤の確立に向けた取組み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124883</xdr:rowOff>
    </xdr:from>
    <xdr:to>
      <xdr:col>23</xdr:col>
      <xdr:colOff>133350</xdr:colOff>
      <xdr:row>44</xdr:row>
      <xdr:rowOff>124883</xdr:rowOff>
    </xdr:to>
    <xdr:cxnSp macro="">
      <xdr:nvCxnSpPr>
        <xdr:cNvPr id="69" name="直線コネクタ 68"/>
        <xdr:cNvCxnSpPr/>
      </xdr:nvCxnSpPr>
      <xdr:spPr>
        <a:xfrm>
          <a:off x="4114800" y="76686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70"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124883</xdr:rowOff>
    </xdr:from>
    <xdr:to>
      <xdr:col>19</xdr:col>
      <xdr:colOff>133350</xdr:colOff>
      <xdr:row>44</xdr:row>
      <xdr:rowOff>144992</xdr:rowOff>
    </xdr:to>
    <xdr:cxnSp macro="">
      <xdr:nvCxnSpPr>
        <xdr:cNvPr id="72" name="直線コネクタ 71"/>
        <xdr:cNvCxnSpPr/>
      </xdr:nvCxnSpPr>
      <xdr:spPr>
        <a:xfrm flipV="1">
          <a:off x="3225800" y="76686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144992</xdr:rowOff>
    </xdr:from>
    <xdr:to>
      <xdr:col>15</xdr:col>
      <xdr:colOff>82550</xdr:colOff>
      <xdr:row>44</xdr:row>
      <xdr:rowOff>144992</xdr:rowOff>
    </xdr:to>
    <xdr:cxnSp macro="">
      <xdr:nvCxnSpPr>
        <xdr:cNvPr id="75" name="直線コネクタ 74"/>
        <xdr:cNvCxnSpPr/>
      </xdr:nvCxnSpPr>
      <xdr:spPr>
        <a:xfrm>
          <a:off x="2336800" y="768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144992</xdr:rowOff>
    </xdr:from>
    <xdr:to>
      <xdr:col>11</xdr:col>
      <xdr:colOff>31750</xdr:colOff>
      <xdr:row>44</xdr:row>
      <xdr:rowOff>144992</xdr:rowOff>
    </xdr:to>
    <xdr:cxnSp macro="">
      <xdr:nvCxnSpPr>
        <xdr:cNvPr id="78" name="直線コネクタ 77"/>
        <xdr:cNvCxnSpPr/>
      </xdr:nvCxnSpPr>
      <xdr:spPr>
        <a:xfrm>
          <a:off x="1447800" y="768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82" name="テキスト ボックス 81"/>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74083</xdr:rowOff>
    </xdr:from>
    <xdr:to>
      <xdr:col>23</xdr:col>
      <xdr:colOff>184150</xdr:colOff>
      <xdr:row>45</xdr:row>
      <xdr:rowOff>4233</xdr:rowOff>
    </xdr:to>
    <xdr:sp macro="" textlink="">
      <xdr:nvSpPr>
        <xdr:cNvPr id="88" name="楕円 87"/>
        <xdr:cNvSpPr/>
      </xdr:nvSpPr>
      <xdr:spPr>
        <a:xfrm>
          <a:off x="49022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46160</xdr:rowOff>
    </xdr:from>
    <xdr:ext cx="762000" cy="259045"/>
    <xdr:sp macro="" textlink="">
      <xdr:nvSpPr>
        <xdr:cNvPr id="89" name="財政力該当値テキスト"/>
        <xdr:cNvSpPr txBox="1"/>
      </xdr:nvSpPr>
      <xdr:spPr>
        <a:xfrm>
          <a:off x="5041900" y="758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74083</xdr:rowOff>
    </xdr:from>
    <xdr:to>
      <xdr:col>19</xdr:col>
      <xdr:colOff>184150</xdr:colOff>
      <xdr:row>45</xdr:row>
      <xdr:rowOff>4233</xdr:rowOff>
    </xdr:to>
    <xdr:sp macro="" textlink="">
      <xdr:nvSpPr>
        <xdr:cNvPr id="90" name="楕円 89"/>
        <xdr:cNvSpPr/>
      </xdr:nvSpPr>
      <xdr:spPr>
        <a:xfrm>
          <a:off x="4064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160460</xdr:rowOff>
    </xdr:from>
    <xdr:ext cx="736600" cy="259045"/>
    <xdr:sp macro="" textlink="">
      <xdr:nvSpPr>
        <xdr:cNvPr id="91" name="テキスト ボックス 90"/>
        <xdr:cNvSpPr txBox="1"/>
      </xdr:nvSpPr>
      <xdr:spPr>
        <a:xfrm>
          <a:off x="3733800" y="770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94192</xdr:rowOff>
    </xdr:from>
    <xdr:to>
      <xdr:col>15</xdr:col>
      <xdr:colOff>133350</xdr:colOff>
      <xdr:row>45</xdr:row>
      <xdr:rowOff>24342</xdr:rowOff>
    </xdr:to>
    <xdr:sp macro="" textlink="">
      <xdr:nvSpPr>
        <xdr:cNvPr id="92" name="楕円 91"/>
        <xdr:cNvSpPr/>
      </xdr:nvSpPr>
      <xdr:spPr>
        <a:xfrm>
          <a:off x="3175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9119</xdr:rowOff>
    </xdr:from>
    <xdr:ext cx="762000" cy="259045"/>
    <xdr:sp macro="" textlink="">
      <xdr:nvSpPr>
        <xdr:cNvPr id="93" name="テキスト ボックス 92"/>
        <xdr:cNvSpPr txBox="1"/>
      </xdr:nvSpPr>
      <xdr:spPr>
        <a:xfrm>
          <a:off x="2844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94192</xdr:rowOff>
    </xdr:from>
    <xdr:to>
      <xdr:col>11</xdr:col>
      <xdr:colOff>82550</xdr:colOff>
      <xdr:row>45</xdr:row>
      <xdr:rowOff>24342</xdr:rowOff>
    </xdr:to>
    <xdr:sp macro="" textlink="">
      <xdr:nvSpPr>
        <xdr:cNvPr id="94" name="楕円 93"/>
        <xdr:cNvSpPr/>
      </xdr:nvSpPr>
      <xdr:spPr>
        <a:xfrm>
          <a:off x="2286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9119</xdr:rowOff>
    </xdr:from>
    <xdr:ext cx="762000" cy="259045"/>
    <xdr:sp macro="" textlink="">
      <xdr:nvSpPr>
        <xdr:cNvPr id="95" name="テキスト ボックス 94"/>
        <xdr:cNvSpPr txBox="1"/>
      </xdr:nvSpPr>
      <xdr:spPr>
        <a:xfrm>
          <a:off x="1955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94192</xdr:rowOff>
    </xdr:from>
    <xdr:to>
      <xdr:col>7</xdr:col>
      <xdr:colOff>31750</xdr:colOff>
      <xdr:row>45</xdr:row>
      <xdr:rowOff>24342</xdr:rowOff>
    </xdr:to>
    <xdr:sp macro="" textlink="">
      <xdr:nvSpPr>
        <xdr:cNvPr id="96" name="楕円 95"/>
        <xdr:cNvSpPr/>
      </xdr:nvSpPr>
      <xdr:spPr>
        <a:xfrm>
          <a:off x="1397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9119</xdr:rowOff>
    </xdr:from>
    <xdr:ext cx="762000" cy="259045"/>
    <xdr:sp macro="" textlink="">
      <xdr:nvSpPr>
        <xdr:cNvPr id="97" name="テキスト ボックス 96"/>
        <xdr:cNvSpPr txBox="1"/>
      </xdr:nvSpPr>
      <xdr:spPr>
        <a:xfrm>
          <a:off x="1066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平成１９年度から実施している高利率の地方債の借換等による公債費の削減、職員給与費等の独自削減による人件費の抑制といった義務的経費の削減効果はあるものの、類似団体平均をやや上回っている。</a:t>
          </a:r>
        </a:p>
        <a:p>
          <a:r>
            <a:rPr kumimoji="1" lang="ja-JP" altLang="en-US" sz="1300">
              <a:latin typeface="ＭＳ Ｐゴシック" panose="020B0600070205080204" pitchFamily="50" charset="-128"/>
              <a:ea typeface="ＭＳ Ｐゴシック" panose="020B0600070205080204" pitchFamily="50" charset="-128"/>
            </a:rPr>
            <a:t>　高齢化に伴う社会保障関連経費の増加により、比率は今後も悪化していくことが予想されることから、義務的経費の抑制を図り、現在の水準を維持するよう努める。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133894</xdr:rowOff>
    </xdr:from>
    <xdr:to>
      <xdr:col>23</xdr:col>
      <xdr:colOff>133350</xdr:colOff>
      <xdr:row>66</xdr:row>
      <xdr:rowOff>134257</xdr:rowOff>
    </xdr:to>
    <xdr:cxnSp macro="">
      <xdr:nvCxnSpPr>
        <xdr:cNvPr id="129" name="直線コネクタ 128"/>
        <xdr:cNvCxnSpPr/>
      </xdr:nvCxnSpPr>
      <xdr:spPr>
        <a:xfrm flipV="1">
          <a:off x="4953000" y="10077994"/>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106334</xdr:rowOff>
    </xdr:from>
    <xdr:ext cx="762000" cy="259045"/>
    <xdr:sp macro="" textlink="">
      <xdr:nvSpPr>
        <xdr:cNvPr id="130" name="財政構造の弾力性最小値テキスト"/>
        <xdr:cNvSpPr txBox="1"/>
      </xdr:nvSpPr>
      <xdr:spPr>
        <a:xfrm>
          <a:off x="5041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134257</xdr:rowOff>
    </xdr:from>
    <xdr:to>
      <xdr:col>24</xdr:col>
      <xdr:colOff>12700</xdr:colOff>
      <xdr:row>66</xdr:row>
      <xdr:rowOff>134257</xdr:rowOff>
    </xdr:to>
    <xdr:cxnSp macro="">
      <xdr:nvCxnSpPr>
        <xdr:cNvPr id="131" name="直線コネクタ 130"/>
        <xdr:cNvCxnSpPr/>
      </xdr:nvCxnSpPr>
      <xdr:spPr>
        <a:xfrm>
          <a:off x="4864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48821</xdr:rowOff>
    </xdr:from>
    <xdr:ext cx="762000" cy="259045"/>
    <xdr:sp macro="" textlink="">
      <xdr:nvSpPr>
        <xdr:cNvPr id="132"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133894</xdr:rowOff>
    </xdr:from>
    <xdr:to>
      <xdr:col>24</xdr:col>
      <xdr:colOff>12700</xdr:colOff>
      <xdr:row>58</xdr:row>
      <xdr:rowOff>133894</xdr:rowOff>
    </xdr:to>
    <xdr:cxnSp macro="">
      <xdr:nvCxnSpPr>
        <xdr:cNvPr id="133" name="直線コネクタ 132"/>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149497</xdr:rowOff>
    </xdr:from>
    <xdr:to>
      <xdr:col>23</xdr:col>
      <xdr:colOff>133350</xdr:colOff>
      <xdr:row>61</xdr:row>
      <xdr:rowOff>95250</xdr:rowOff>
    </xdr:to>
    <xdr:cxnSp macro="">
      <xdr:nvCxnSpPr>
        <xdr:cNvPr id="134" name="直線コネクタ 133"/>
        <xdr:cNvCxnSpPr/>
      </xdr:nvCxnSpPr>
      <xdr:spPr>
        <a:xfrm>
          <a:off x="4114800" y="10436497"/>
          <a:ext cx="8382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60070</xdr:rowOff>
    </xdr:from>
    <xdr:ext cx="762000" cy="259045"/>
    <xdr:sp macro="" textlink="">
      <xdr:nvSpPr>
        <xdr:cNvPr id="135" name="財政構造の弾力性平均値テキスト"/>
        <xdr:cNvSpPr txBox="1"/>
      </xdr:nvSpPr>
      <xdr:spPr>
        <a:xfrm>
          <a:off x="5041900" y="101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43543</xdr:rowOff>
    </xdr:from>
    <xdr:to>
      <xdr:col>23</xdr:col>
      <xdr:colOff>184150</xdr:colOff>
      <xdr:row>60</xdr:row>
      <xdr:rowOff>145143</xdr:rowOff>
    </xdr:to>
    <xdr:sp macro="" textlink="">
      <xdr:nvSpPr>
        <xdr:cNvPr id="136" name="フローチャート: 判断 135"/>
        <xdr:cNvSpPr/>
      </xdr:nvSpPr>
      <xdr:spPr>
        <a:xfrm>
          <a:off x="49022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149497</xdr:rowOff>
    </xdr:from>
    <xdr:to>
      <xdr:col>19</xdr:col>
      <xdr:colOff>133350</xdr:colOff>
      <xdr:row>60</xdr:row>
      <xdr:rowOff>149497</xdr:rowOff>
    </xdr:to>
    <xdr:cxnSp macro="">
      <xdr:nvCxnSpPr>
        <xdr:cNvPr id="137" name="直線コネクタ 136"/>
        <xdr:cNvCxnSpPr/>
      </xdr:nvCxnSpPr>
      <xdr:spPr>
        <a:xfrm>
          <a:off x="3225800" y="1043649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15966</xdr:rowOff>
    </xdr:from>
    <xdr:to>
      <xdr:col>19</xdr:col>
      <xdr:colOff>184150</xdr:colOff>
      <xdr:row>60</xdr:row>
      <xdr:rowOff>117566</xdr:rowOff>
    </xdr:to>
    <xdr:sp macro="" textlink="">
      <xdr:nvSpPr>
        <xdr:cNvPr id="138" name="フローチャート: 判断 137"/>
        <xdr:cNvSpPr/>
      </xdr:nvSpPr>
      <xdr:spPr>
        <a:xfrm>
          <a:off x="4064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127743</xdr:rowOff>
    </xdr:from>
    <xdr:ext cx="736600" cy="259045"/>
    <xdr:sp macro="" textlink="">
      <xdr:nvSpPr>
        <xdr:cNvPr id="139" name="テキスト ボックス 138"/>
        <xdr:cNvSpPr txBox="1"/>
      </xdr:nvSpPr>
      <xdr:spPr>
        <a:xfrm>
          <a:off x="3733800" y="10071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35741</xdr:rowOff>
    </xdr:from>
    <xdr:to>
      <xdr:col>15</xdr:col>
      <xdr:colOff>82550</xdr:colOff>
      <xdr:row>60</xdr:row>
      <xdr:rowOff>149497</xdr:rowOff>
    </xdr:to>
    <xdr:cxnSp macro="">
      <xdr:nvCxnSpPr>
        <xdr:cNvPr id="140" name="直線コネクタ 139"/>
        <xdr:cNvCxnSpPr/>
      </xdr:nvCxnSpPr>
      <xdr:spPr>
        <a:xfrm>
          <a:off x="2336800" y="10322741"/>
          <a:ext cx="889000" cy="11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146050</xdr:rowOff>
    </xdr:from>
    <xdr:to>
      <xdr:col>15</xdr:col>
      <xdr:colOff>133350</xdr:colOff>
      <xdr:row>60</xdr:row>
      <xdr:rowOff>76200</xdr:rowOff>
    </xdr:to>
    <xdr:sp macro="" textlink="">
      <xdr:nvSpPr>
        <xdr:cNvPr id="141" name="フローチャート: 判断 140"/>
        <xdr:cNvSpPr/>
      </xdr:nvSpPr>
      <xdr:spPr>
        <a:xfrm>
          <a:off x="3175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86377</xdr:rowOff>
    </xdr:from>
    <xdr:ext cx="762000" cy="259045"/>
    <xdr:sp macro="" textlink="">
      <xdr:nvSpPr>
        <xdr:cNvPr id="142" name="テキスト ボックス 141"/>
        <xdr:cNvSpPr txBox="1"/>
      </xdr:nvSpPr>
      <xdr:spPr>
        <a:xfrm>
          <a:off x="2844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35741</xdr:rowOff>
    </xdr:from>
    <xdr:to>
      <xdr:col>11</xdr:col>
      <xdr:colOff>31750</xdr:colOff>
      <xdr:row>60</xdr:row>
      <xdr:rowOff>73660</xdr:rowOff>
    </xdr:to>
    <xdr:cxnSp macro="">
      <xdr:nvCxnSpPr>
        <xdr:cNvPr id="143" name="直線コネクタ 142"/>
        <xdr:cNvCxnSpPr/>
      </xdr:nvCxnSpPr>
      <xdr:spPr>
        <a:xfrm flipV="1">
          <a:off x="1447800" y="10322741"/>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73660</xdr:rowOff>
    </xdr:from>
    <xdr:to>
      <xdr:col>11</xdr:col>
      <xdr:colOff>82550</xdr:colOff>
      <xdr:row>60</xdr:row>
      <xdr:rowOff>3810</xdr:rowOff>
    </xdr:to>
    <xdr:sp macro="" textlink="">
      <xdr:nvSpPr>
        <xdr:cNvPr id="144" name="フローチャート: 判断 143"/>
        <xdr:cNvSpPr/>
      </xdr:nvSpPr>
      <xdr:spPr>
        <a:xfrm>
          <a:off x="2286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13987</xdr:rowOff>
    </xdr:from>
    <xdr:ext cx="762000" cy="259045"/>
    <xdr:sp macro="" textlink="">
      <xdr:nvSpPr>
        <xdr:cNvPr id="145" name="テキスト ボックス 144"/>
        <xdr:cNvSpPr txBox="1"/>
      </xdr:nvSpPr>
      <xdr:spPr>
        <a:xfrm>
          <a:off x="1955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115026</xdr:rowOff>
    </xdr:from>
    <xdr:to>
      <xdr:col>7</xdr:col>
      <xdr:colOff>31750</xdr:colOff>
      <xdr:row>60</xdr:row>
      <xdr:rowOff>45176</xdr:rowOff>
    </xdr:to>
    <xdr:sp macro="" textlink="">
      <xdr:nvSpPr>
        <xdr:cNvPr id="146" name="フローチャート: 判断 145"/>
        <xdr:cNvSpPr/>
      </xdr:nvSpPr>
      <xdr:spPr>
        <a:xfrm>
          <a:off x="1397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55353</xdr:rowOff>
    </xdr:from>
    <xdr:ext cx="762000" cy="259045"/>
    <xdr:sp macro="" textlink="">
      <xdr:nvSpPr>
        <xdr:cNvPr id="147" name="テキスト ボックス 146"/>
        <xdr:cNvSpPr txBox="1"/>
      </xdr:nvSpPr>
      <xdr:spPr>
        <a:xfrm>
          <a:off x="1066800" y="99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44450</xdr:rowOff>
    </xdr:from>
    <xdr:to>
      <xdr:col>23</xdr:col>
      <xdr:colOff>184150</xdr:colOff>
      <xdr:row>61</xdr:row>
      <xdr:rowOff>146050</xdr:rowOff>
    </xdr:to>
    <xdr:sp macro="" textlink="">
      <xdr:nvSpPr>
        <xdr:cNvPr id="153" name="楕円 152"/>
        <xdr:cNvSpPr/>
      </xdr:nvSpPr>
      <xdr:spPr>
        <a:xfrm>
          <a:off x="49022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16527</xdr:rowOff>
    </xdr:from>
    <xdr:ext cx="762000" cy="259045"/>
    <xdr:sp macro="" textlink="">
      <xdr:nvSpPr>
        <xdr:cNvPr id="154" name="財政構造の弾力性該当値テキスト"/>
        <xdr:cNvSpPr txBox="1"/>
      </xdr:nvSpPr>
      <xdr:spPr>
        <a:xfrm>
          <a:off x="5041900" y="1047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98697</xdr:rowOff>
    </xdr:from>
    <xdr:to>
      <xdr:col>19</xdr:col>
      <xdr:colOff>184150</xdr:colOff>
      <xdr:row>61</xdr:row>
      <xdr:rowOff>28847</xdr:rowOff>
    </xdr:to>
    <xdr:sp macro="" textlink="">
      <xdr:nvSpPr>
        <xdr:cNvPr id="155" name="楕円 154"/>
        <xdr:cNvSpPr/>
      </xdr:nvSpPr>
      <xdr:spPr>
        <a:xfrm>
          <a:off x="4064000" y="1038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13624</xdr:rowOff>
    </xdr:from>
    <xdr:ext cx="736600" cy="259045"/>
    <xdr:sp macro="" textlink="">
      <xdr:nvSpPr>
        <xdr:cNvPr id="156" name="テキスト ボックス 155"/>
        <xdr:cNvSpPr txBox="1"/>
      </xdr:nvSpPr>
      <xdr:spPr>
        <a:xfrm>
          <a:off x="3733800" y="10472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98697</xdr:rowOff>
    </xdr:from>
    <xdr:to>
      <xdr:col>15</xdr:col>
      <xdr:colOff>133350</xdr:colOff>
      <xdr:row>61</xdr:row>
      <xdr:rowOff>28847</xdr:rowOff>
    </xdr:to>
    <xdr:sp macro="" textlink="">
      <xdr:nvSpPr>
        <xdr:cNvPr id="157" name="楕円 156"/>
        <xdr:cNvSpPr/>
      </xdr:nvSpPr>
      <xdr:spPr>
        <a:xfrm>
          <a:off x="3175000" y="1038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13624</xdr:rowOff>
    </xdr:from>
    <xdr:ext cx="762000" cy="259045"/>
    <xdr:sp macro="" textlink="">
      <xdr:nvSpPr>
        <xdr:cNvPr id="158" name="テキスト ボックス 157"/>
        <xdr:cNvSpPr txBox="1"/>
      </xdr:nvSpPr>
      <xdr:spPr>
        <a:xfrm>
          <a:off x="2844800" y="1047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156391</xdr:rowOff>
    </xdr:from>
    <xdr:to>
      <xdr:col>11</xdr:col>
      <xdr:colOff>82550</xdr:colOff>
      <xdr:row>60</xdr:row>
      <xdr:rowOff>86541</xdr:rowOff>
    </xdr:to>
    <xdr:sp macro="" textlink="">
      <xdr:nvSpPr>
        <xdr:cNvPr id="159" name="楕円 158"/>
        <xdr:cNvSpPr/>
      </xdr:nvSpPr>
      <xdr:spPr>
        <a:xfrm>
          <a:off x="2286000" y="1027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71318</xdr:rowOff>
    </xdr:from>
    <xdr:ext cx="762000" cy="259045"/>
    <xdr:sp macro="" textlink="">
      <xdr:nvSpPr>
        <xdr:cNvPr id="160" name="テキスト ボックス 159"/>
        <xdr:cNvSpPr txBox="1"/>
      </xdr:nvSpPr>
      <xdr:spPr>
        <a:xfrm>
          <a:off x="1955800" y="10358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22860</xdr:rowOff>
    </xdr:from>
    <xdr:to>
      <xdr:col>7</xdr:col>
      <xdr:colOff>31750</xdr:colOff>
      <xdr:row>60</xdr:row>
      <xdr:rowOff>124460</xdr:rowOff>
    </xdr:to>
    <xdr:sp macro="" textlink="">
      <xdr:nvSpPr>
        <xdr:cNvPr id="161" name="楕円 160"/>
        <xdr:cNvSpPr/>
      </xdr:nvSpPr>
      <xdr:spPr>
        <a:xfrm>
          <a:off x="1397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109237</xdr:rowOff>
    </xdr:from>
    <xdr:ext cx="762000" cy="259045"/>
    <xdr:sp macro="" textlink="">
      <xdr:nvSpPr>
        <xdr:cNvPr id="162" name="テキスト ボックス 161"/>
        <xdr:cNvSpPr txBox="1"/>
      </xdr:nvSpPr>
      <xdr:spPr>
        <a:xfrm>
          <a:off x="1066800" y="103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[258,276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べ職員数が多いことによる人件費の圧迫等が原因となり、類似団体平均を上回っていることから、数値の改善に向け、人口規模及び必要な行政サービスに見合う組織構成となるような定員管理の適正化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9" name="直線コネクタ 178"/>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3" name="直線コネクタ 182"/>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73853</xdr:rowOff>
    </xdr:from>
    <xdr:to>
      <xdr:col>23</xdr:col>
      <xdr:colOff>133350</xdr:colOff>
      <xdr:row>88</xdr:row>
      <xdr:rowOff>144979</xdr:rowOff>
    </xdr:to>
    <xdr:cxnSp macro="">
      <xdr:nvCxnSpPr>
        <xdr:cNvPr id="188" name="直線コネクタ 187"/>
        <xdr:cNvCxnSpPr/>
      </xdr:nvCxnSpPr>
      <xdr:spPr>
        <a:xfrm flipV="1">
          <a:off x="4953000" y="13961303"/>
          <a:ext cx="0" cy="1271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117056</xdr:rowOff>
    </xdr:from>
    <xdr:ext cx="762000" cy="259045"/>
    <xdr:sp macro="" textlink="">
      <xdr:nvSpPr>
        <xdr:cNvPr id="189" name="人件費・物件費等の状況最小値テキスト"/>
        <xdr:cNvSpPr txBox="1"/>
      </xdr:nvSpPr>
      <xdr:spPr>
        <a:xfrm>
          <a:off x="5041900" y="1520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144979</xdr:rowOff>
    </xdr:from>
    <xdr:to>
      <xdr:col>24</xdr:col>
      <xdr:colOff>12700</xdr:colOff>
      <xdr:row>88</xdr:row>
      <xdr:rowOff>144979</xdr:rowOff>
    </xdr:to>
    <xdr:cxnSp macro="">
      <xdr:nvCxnSpPr>
        <xdr:cNvPr id="190" name="直線コネクタ 189"/>
        <xdr:cNvCxnSpPr/>
      </xdr:nvCxnSpPr>
      <xdr:spPr>
        <a:xfrm>
          <a:off x="4864100" y="1523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160230</xdr:rowOff>
    </xdr:from>
    <xdr:ext cx="762000" cy="259045"/>
    <xdr:sp macro="" textlink="">
      <xdr:nvSpPr>
        <xdr:cNvPr id="191" name="人件費・物件費等の状況最大値テキスト"/>
        <xdr:cNvSpPr txBox="1"/>
      </xdr:nvSpPr>
      <xdr:spPr>
        <a:xfrm>
          <a:off x="5041900" y="1370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73853</xdr:rowOff>
    </xdr:from>
    <xdr:to>
      <xdr:col>24</xdr:col>
      <xdr:colOff>12700</xdr:colOff>
      <xdr:row>81</xdr:row>
      <xdr:rowOff>73853</xdr:rowOff>
    </xdr:to>
    <xdr:cxnSp macro="">
      <xdr:nvCxnSpPr>
        <xdr:cNvPr id="192" name="直線コネクタ 191"/>
        <xdr:cNvCxnSpPr/>
      </xdr:nvCxnSpPr>
      <xdr:spPr>
        <a:xfrm>
          <a:off x="4864100" y="13961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27225</xdr:rowOff>
    </xdr:from>
    <xdr:to>
      <xdr:col>23</xdr:col>
      <xdr:colOff>133350</xdr:colOff>
      <xdr:row>87</xdr:row>
      <xdr:rowOff>40401</xdr:rowOff>
    </xdr:to>
    <xdr:cxnSp macro="">
      <xdr:nvCxnSpPr>
        <xdr:cNvPr id="193" name="直線コネクタ 192"/>
        <xdr:cNvCxnSpPr/>
      </xdr:nvCxnSpPr>
      <xdr:spPr>
        <a:xfrm>
          <a:off x="4114800" y="14943375"/>
          <a:ext cx="838200" cy="13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2472</xdr:rowOff>
    </xdr:from>
    <xdr:ext cx="762000" cy="259045"/>
    <xdr:sp macro="" textlink="">
      <xdr:nvSpPr>
        <xdr:cNvPr id="194" name="人件費・物件費等の状況平均値テキスト"/>
        <xdr:cNvSpPr txBox="1"/>
      </xdr:nvSpPr>
      <xdr:spPr>
        <a:xfrm>
          <a:off x="5041900" y="14232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157395</xdr:rowOff>
    </xdr:from>
    <xdr:to>
      <xdr:col>23</xdr:col>
      <xdr:colOff>184150</xdr:colOff>
      <xdr:row>84</xdr:row>
      <xdr:rowOff>87545</xdr:rowOff>
    </xdr:to>
    <xdr:sp macro="" textlink="">
      <xdr:nvSpPr>
        <xdr:cNvPr id="195" name="フローチャート: 判断 194"/>
        <xdr:cNvSpPr/>
      </xdr:nvSpPr>
      <xdr:spPr>
        <a:xfrm>
          <a:off x="4902200" y="1438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99906</xdr:rowOff>
    </xdr:from>
    <xdr:to>
      <xdr:col>19</xdr:col>
      <xdr:colOff>133350</xdr:colOff>
      <xdr:row>87</xdr:row>
      <xdr:rowOff>27225</xdr:rowOff>
    </xdr:to>
    <xdr:cxnSp macro="">
      <xdr:nvCxnSpPr>
        <xdr:cNvPr id="196" name="直線コネクタ 195"/>
        <xdr:cNvCxnSpPr/>
      </xdr:nvCxnSpPr>
      <xdr:spPr>
        <a:xfrm>
          <a:off x="3225800" y="14844606"/>
          <a:ext cx="889000" cy="98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131251</xdr:rowOff>
    </xdr:from>
    <xdr:to>
      <xdr:col>19</xdr:col>
      <xdr:colOff>184150</xdr:colOff>
      <xdr:row>84</xdr:row>
      <xdr:rowOff>61401</xdr:rowOff>
    </xdr:to>
    <xdr:sp macro="" textlink="">
      <xdr:nvSpPr>
        <xdr:cNvPr id="197" name="フローチャート: 判断 196"/>
        <xdr:cNvSpPr/>
      </xdr:nvSpPr>
      <xdr:spPr>
        <a:xfrm>
          <a:off x="4064000" y="14361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71578</xdr:rowOff>
    </xdr:from>
    <xdr:ext cx="736600" cy="259045"/>
    <xdr:sp macro="" textlink="">
      <xdr:nvSpPr>
        <xdr:cNvPr id="198" name="テキスト ボックス 197"/>
        <xdr:cNvSpPr txBox="1"/>
      </xdr:nvSpPr>
      <xdr:spPr>
        <a:xfrm>
          <a:off x="3733800" y="14130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22321</xdr:rowOff>
    </xdr:from>
    <xdr:to>
      <xdr:col>15</xdr:col>
      <xdr:colOff>82550</xdr:colOff>
      <xdr:row>86</xdr:row>
      <xdr:rowOff>99906</xdr:rowOff>
    </xdr:to>
    <xdr:cxnSp macro="">
      <xdr:nvCxnSpPr>
        <xdr:cNvPr id="199" name="直線コネクタ 198"/>
        <xdr:cNvCxnSpPr/>
      </xdr:nvCxnSpPr>
      <xdr:spPr>
        <a:xfrm>
          <a:off x="2336800" y="14767021"/>
          <a:ext cx="889000" cy="7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106824</xdr:rowOff>
    </xdr:from>
    <xdr:to>
      <xdr:col>15</xdr:col>
      <xdr:colOff>133350</xdr:colOff>
      <xdr:row>84</xdr:row>
      <xdr:rowOff>36974</xdr:rowOff>
    </xdr:to>
    <xdr:sp macro="" textlink="">
      <xdr:nvSpPr>
        <xdr:cNvPr id="200" name="フローチャート: 判断 199"/>
        <xdr:cNvSpPr/>
      </xdr:nvSpPr>
      <xdr:spPr>
        <a:xfrm>
          <a:off x="3175000" y="143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47151</xdr:rowOff>
    </xdr:from>
    <xdr:ext cx="762000" cy="259045"/>
    <xdr:sp macro="" textlink="">
      <xdr:nvSpPr>
        <xdr:cNvPr id="201" name="テキスト ボックス 200"/>
        <xdr:cNvSpPr txBox="1"/>
      </xdr:nvSpPr>
      <xdr:spPr>
        <a:xfrm>
          <a:off x="2844800" y="1410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17362</xdr:rowOff>
    </xdr:from>
    <xdr:to>
      <xdr:col>11</xdr:col>
      <xdr:colOff>31750</xdr:colOff>
      <xdr:row>86</xdr:row>
      <xdr:rowOff>22321</xdr:rowOff>
    </xdr:to>
    <xdr:cxnSp macro="">
      <xdr:nvCxnSpPr>
        <xdr:cNvPr id="202" name="直線コネクタ 201"/>
        <xdr:cNvCxnSpPr/>
      </xdr:nvCxnSpPr>
      <xdr:spPr>
        <a:xfrm>
          <a:off x="1447800" y="14762062"/>
          <a:ext cx="889000" cy="4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64888</xdr:rowOff>
    </xdr:from>
    <xdr:to>
      <xdr:col>11</xdr:col>
      <xdr:colOff>82550</xdr:colOff>
      <xdr:row>83</xdr:row>
      <xdr:rowOff>166488</xdr:rowOff>
    </xdr:to>
    <xdr:sp macro="" textlink="">
      <xdr:nvSpPr>
        <xdr:cNvPr id="203" name="フローチャート: 判断 202"/>
        <xdr:cNvSpPr/>
      </xdr:nvSpPr>
      <xdr:spPr>
        <a:xfrm>
          <a:off x="2286000" y="142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5215</xdr:rowOff>
    </xdr:from>
    <xdr:ext cx="762000" cy="259045"/>
    <xdr:sp macro="" textlink="">
      <xdr:nvSpPr>
        <xdr:cNvPr id="204" name="テキスト ボックス 203"/>
        <xdr:cNvSpPr txBox="1"/>
      </xdr:nvSpPr>
      <xdr:spPr>
        <a:xfrm>
          <a:off x="1955800" y="1406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35249</xdr:rowOff>
    </xdr:from>
    <xdr:to>
      <xdr:col>7</xdr:col>
      <xdr:colOff>31750</xdr:colOff>
      <xdr:row>83</xdr:row>
      <xdr:rowOff>136849</xdr:rowOff>
    </xdr:to>
    <xdr:sp macro="" textlink="">
      <xdr:nvSpPr>
        <xdr:cNvPr id="205" name="フローチャート: 判断 204"/>
        <xdr:cNvSpPr/>
      </xdr:nvSpPr>
      <xdr:spPr>
        <a:xfrm>
          <a:off x="1397000" y="1426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147026</xdr:rowOff>
    </xdr:from>
    <xdr:ext cx="762000" cy="259045"/>
    <xdr:sp macro="" textlink="">
      <xdr:nvSpPr>
        <xdr:cNvPr id="206" name="テキスト ボックス 205"/>
        <xdr:cNvSpPr txBox="1"/>
      </xdr:nvSpPr>
      <xdr:spPr>
        <a:xfrm>
          <a:off x="1066800" y="1403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161051</xdr:rowOff>
    </xdr:from>
    <xdr:to>
      <xdr:col>23</xdr:col>
      <xdr:colOff>184150</xdr:colOff>
      <xdr:row>87</xdr:row>
      <xdr:rowOff>91201</xdr:rowOff>
    </xdr:to>
    <xdr:sp macro="" textlink="">
      <xdr:nvSpPr>
        <xdr:cNvPr id="212" name="楕円 211"/>
        <xdr:cNvSpPr/>
      </xdr:nvSpPr>
      <xdr:spPr>
        <a:xfrm>
          <a:off x="4902200" y="1490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133128</xdr:rowOff>
    </xdr:from>
    <xdr:ext cx="762000" cy="259045"/>
    <xdr:sp macro="" textlink="">
      <xdr:nvSpPr>
        <xdr:cNvPr id="213" name="人件費・物件費等の状況該当値テキスト"/>
        <xdr:cNvSpPr txBox="1"/>
      </xdr:nvSpPr>
      <xdr:spPr>
        <a:xfrm>
          <a:off x="5041900" y="14877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147875</xdr:rowOff>
    </xdr:from>
    <xdr:to>
      <xdr:col>19</xdr:col>
      <xdr:colOff>184150</xdr:colOff>
      <xdr:row>87</xdr:row>
      <xdr:rowOff>78025</xdr:rowOff>
    </xdr:to>
    <xdr:sp macro="" textlink="">
      <xdr:nvSpPr>
        <xdr:cNvPr id="214" name="楕円 213"/>
        <xdr:cNvSpPr/>
      </xdr:nvSpPr>
      <xdr:spPr>
        <a:xfrm>
          <a:off x="4064000" y="1489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62802</xdr:rowOff>
    </xdr:from>
    <xdr:ext cx="736600" cy="259045"/>
    <xdr:sp macro="" textlink="">
      <xdr:nvSpPr>
        <xdr:cNvPr id="215" name="テキスト ボックス 214"/>
        <xdr:cNvSpPr txBox="1"/>
      </xdr:nvSpPr>
      <xdr:spPr>
        <a:xfrm>
          <a:off x="3733800" y="14978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49106</xdr:rowOff>
    </xdr:from>
    <xdr:to>
      <xdr:col>15</xdr:col>
      <xdr:colOff>133350</xdr:colOff>
      <xdr:row>86</xdr:row>
      <xdr:rowOff>150706</xdr:rowOff>
    </xdr:to>
    <xdr:sp macro="" textlink="">
      <xdr:nvSpPr>
        <xdr:cNvPr id="216" name="楕円 215"/>
        <xdr:cNvSpPr/>
      </xdr:nvSpPr>
      <xdr:spPr>
        <a:xfrm>
          <a:off x="3175000" y="147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135483</xdr:rowOff>
    </xdr:from>
    <xdr:ext cx="762000" cy="259045"/>
    <xdr:sp macro="" textlink="">
      <xdr:nvSpPr>
        <xdr:cNvPr id="217" name="テキスト ボックス 216"/>
        <xdr:cNvSpPr txBox="1"/>
      </xdr:nvSpPr>
      <xdr:spPr>
        <a:xfrm>
          <a:off x="2844800" y="1488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142971</xdr:rowOff>
    </xdr:from>
    <xdr:to>
      <xdr:col>11</xdr:col>
      <xdr:colOff>82550</xdr:colOff>
      <xdr:row>86</xdr:row>
      <xdr:rowOff>73121</xdr:rowOff>
    </xdr:to>
    <xdr:sp macro="" textlink="">
      <xdr:nvSpPr>
        <xdr:cNvPr id="218" name="楕円 217"/>
        <xdr:cNvSpPr/>
      </xdr:nvSpPr>
      <xdr:spPr>
        <a:xfrm>
          <a:off x="2286000" y="1471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57898</xdr:rowOff>
    </xdr:from>
    <xdr:ext cx="762000" cy="259045"/>
    <xdr:sp macro="" textlink="">
      <xdr:nvSpPr>
        <xdr:cNvPr id="219" name="テキスト ボックス 218"/>
        <xdr:cNvSpPr txBox="1"/>
      </xdr:nvSpPr>
      <xdr:spPr>
        <a:xfrm>
          <a:off x="1955800" y="14802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138012</xdr:rowOff>
    </xdr:from>
    <xdr:to>
      <xdr:col>7</xdr:col>
      <xdr:colOff>31750</xdr:colOff>
      <xdr:row>86</xdr:row>
      <xdr:rowOff>68162</xdr:rowOff>
    </xdr:to>
    <xdr:sp macro="" textlink="">
      <xdr:nvSpPr>
        <xdr:cNvPr id="220" name="楕円 219"/>
        <xdr:cNvSpPr/>
      </xdr:nvSpPr>
      <xdr:spPr>
        <a:xfrm>
          <a:off x="1397000" y="1471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52939</xdr:rowOff>
    </xdr:from>
    <xdr:ext cx="762000" cy="259045"/>
    <xdr:sp macro="" textlink="">
      <xdr:nvSpPr>
        <xdr:cNvPr id="221" name="テキスト ボックス 220"/>
        <xdr:cNvSpPr txBox="1"/>
      </xdr:nvSpPr>
      <xdr:spPr>
        <a:xfrm>
          <a:off x="1066800" y="1479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１９年度から平成２３年度までは給与等の独自削減により、類似団体平均をやや下回って推移しており、平成２４年度以降についても給与等の独自削減は行っていないものの、ラスパイレス指数は類似団体平均を下回り推移している。</a:t>
          </a:r>
        </a:p>
        <a:p>
          <a:r>
            <a:rPr kumimoji="1" lang="ja-JP" altLang="en-US" sz="1300">
              <a:latin typeface="ＭＳ Ｐゴシック" panose="020B0600070205080204" pitchFamily="50" charset="-128"/>
              <a:ea typeface="ＭＳ Ｐゴシック" panose="020B0600070205080204" pitchFamily="50" charset="-128"/>
            </a:rPr>
            <a:t>　今後も各種手当を含む職員給与の適正化に努める。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90</xdr:row>
      <xdr:rowOff>47777</xdr:rowOff>
    </xdr:to>
    <xdr:cxnSp macro="">
      <xdr:nvCxnSpPr>
        <xdr:cNvPr id="252" name="直線コネクタ 251"/>
        <xdr:cNvCxnSpPr/>
      </xdr:nvCxnSpPr>
      <xdr:spPr>
        <a:xfrm flipV="1">
          <a:off x="17018000" y="13973023"/>
          <a:ext cx="0" cy="15052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19854</xdr:rowOff>
    </xdr:from>
    <xdr:ext cx="762000" cy="259045"/>
    <xdr:sp macro="" textlink="">
      <xdr:nvSpPr>
        <xdr:cNvPr id="253" name="給与水準   （国との比較）最小値テキスト"/>
        <xdr:cNvSpPr txBox="1"/>
      </xdr:nvSpPr>
      <xdr:spPr>
        <a:xfrm>
          <a:off x="17106900" y="154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47777</xdr:rowOff>
    </xdr:from>
    <xdr:to>
      <xdr:col>81</xdr:col>
      <xdr:colOff>133350</xdr:colOff>
      <xdr:row>90</xdr:row>
      <xdr:rowOff>47777</xdr:rowOff>
    </xdr:to>
    <xdr:cxnSp macro="">
      <xdr:nvCxnSpPr>
        <xdr:cNvPr id="254" name="直線コネクタ 253"/>
        <xdr:cNvCxnSpPr/>
      </xdr:nvCxnSpPr>
      <xdr:spPr>
        <a:xfrm>
          <a:off x="16929100" y="1547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5" name="給与水準   （国との比較）最大値テキスト"/>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6" name="直線コネクタ 255"/>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111277</xdr:rowOff>
    </xdr:from>
    <xdr:to>
      <xdr:col>81</xdr:col>
      <xdr:colOff>44450</xdr:colOff>
      <xdr:row>85</xdr:row>
      <xdr:rowOff>8768</xdr:rowOff>
    </xdr:to>
    <xdr:cxnSp macro="">
      <xdr:nvCxnSpPr>
        <xdr:cNvPr id="257" name="直線コネクタ 256"/>
        <xdr:cNvCxnSpPr/>
      </xdr:nvCxnSpPr>
      <xdr:spPr>
        <a:xfrm flipV="1">
          <a:off x="16179800" y="14513077"/>
          <a:ext cx="838200" cy="6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137782</xdr:rowOff>
    </xdr:from>
    <xdr:ext cx="762000" cy="259045"/>
    <xdr:sp macro="" textlink="">
      <xdr:nvSpPr>
        <xdr:cNvPr id="258" name="給与水準   （国との比較）平均値テキスト"/>
        <xdr:cNvSpPr txBox="1"/>
      </xdr:nvSpPr>
      <xdr:spPr>
        <a:xfrm>
          <a:off x="17106900" y="14882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165705</xdr:rowOff>
    </xdr:from>
    <xdr:to>
      <xdr:col>81</xdr:col>
      <xdr:colOff>95250</xdr:colOff>
      <xdr:row>87</xdr:row>
      <xdr:rowOff>95855</xdr:rowOff>
    </xdr:to>
    <xdr:sp macro="" textlink="">
      <xdr:nvSpPr>
        <xdr:cNvPr id="259" name="フローチャート: 判断 258"/>
        <xdr:cNvSpPr/>
      </xdr:nvSpPr>
      <xdr:spPr>
        <a:xfrm>
          <a:off x="16967200" y="149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8768</xdr:rowOff>
    </xdr:from>
    <xdr:to>
      <xdr:col>77</xdr:col>
      <xdr:colOff>44450</xdr:colOff>
      <xdr:row>85</xdr:row>
      <xdr:rowOff>31750</xdr:rowOff>
    </xdr:to>
    <xdr:cxnSp macro="">
      <xdr:nvCxnSpPr>
        <xdr:cNvPr id="260" name="直線コネクタ 259"/>
        <xdr:cNvCxnSpPr/>
      </xdr:nvCxnSpPr>
      <xdr:spPr>
        <a:xfrm flipV="1">
          <a:off x="15290800" y="14582018"/>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61" name="フローチャート: 判断 260"/>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92122</xdr:rowOff>
    </xdr:from>
    <xdr:ext cx="736600" cy="259045"/>
    <xdr:sp macro="" textlink="">
      <xdr:nvSpPr>
        <xdr:cNvPr id="262" name="テキスト ボックス 261"/>
        <xdr:cNvSpPr txBox="1"/>
      </xdr:nvSpPr>
      <xdr:spPr>
        <a:xfrm>
          <a:off x="15798800" y="15008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86</xdr:row>
      <xdr:rowOff>90109</xdr:rowOff>
    </xdr:to>
    <xdr:cxnSp macro="">
      <xdr:nvCxnSpPr>
        <xdr:cNvPr id="263" name="直線コネクタ 262"/>
        <xdr:cNvCxnSpPr/>
      </xdr:nvCxnSpPr>
      <xdr:spPr>
        <a:xfrm flipV="1">
          <a:off x="14401800" y="14605000"/>
          <a:ext cx="889000" cy="22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17236</xdr:rowOff>
    </xdr:from>
    <xdr:to>
      <xdr:col>73</xdr:col>
      <xdr:colOff>44450</xdr:colOff>
      <xdr:row>87</xdr:row>
      <xdr:rowOff>118836</xdr:rowOff>
    </xdr:to>
    <xdr:sp macro="" textlink="">
      <xdr:nvSpPr>
        <xdr:cNvPr id="264" name="フローチャート: 判断 263"/>
        <xdr:cNvSpPr/>
      </xdr:nvSpPr>
      <xdr:spPr>
        <a:xfrm>
          <a:off x="15240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103613</xdr:rowOff>
    </xdr:from>
    <xdr:ext cx="762000" cy="259045"/>
    <xdr:sp macro="" textlink="">
      <xdr:nvSpPr>
        <xdr:cNvPr id="265" name="テキスト ボックス 264"/>
        <xdr:cNvSpPr txBox="1"/>
      </xdr:nvSpPr>
      <xdr:spPr>
        <a:xfrm>
          <a:off x="14909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78618</xdr:rowOff>
    </xdr:from>
    <xdr:to>
      <xdr:col>68</xdr:col>
      <xdr:colOff>152400</xdr:colOff>
      <xdr:row>86</xdr:row>
      <xdr:rowOff>90109</xdr:rowOff>
    </xdr:to>
    <xdr:cxnSp macro="">
      <xdr:nvCxnSpPr>
        <xdr:cNvPr id="266" name="直線コネクタ 265"/>
        <xdr:cNvCxnSpPr/>
      </xdr:nvCxnSpPr>
      <xdr:spPr>
        <a:xfrm>
          <a:off x="13512800" y="1482331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17236</xdr:rowOff>
    </xdr:from>
    <xdr:to>
      <xdr:col>68</xdr:col>
      <xdr:colOff>203200</xdr:colOff>
      <xdr:row>87</xdr:row>
      <xdr:rowOff>118836</xdr:rowOff>
    </xdr:to>
    <xdr:sp macro="" textlink="">
      <xdr:nvSpPr>
        <xdr:cNvPr id="267" name="フローチャート: 判断 266"/>
        <xdr:cNvSpPr/>
      </xdr:nvSpPr>
      <xdr:spPr>
        <a:xfrm>
          <a:off x="14351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103613</xdr:rowOff>
    </xdr:from>
    <xdr:ext cx="762000" cy="259045"/>
    <xdr:sp macro="" textlink="">
      <xdr:nvSpPr>
        <xdr:cNvPr id="268" name="テキスト ボックス 267"/>
        <xdr:cNvSpPr txBox="1"/>
      </xdr:nvSpPr>
      <xdr:spPr>
        <a:xfrm>
          <a:off x="14020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96762</xdr:rowOff>
    </xdr:from>
    <xdr:to>
      <xdr:col>64</xdr:col>
      <xdr:colOff>152400</xdr:colOff>
      <xdr:row>87</xdr:row>
      <xdr:rowOff>26912</xdr:rowOff>
    </xdr:to>
    <xdr:sp macro="" textlink="">
      <xdr:nvSpPr>
        <xdr:cNvPr id="269" name="フローチャート: 判断 268"/>
        <xdr:cNvSpPr/>
      </xdr:nvSpPr>
      <xdr:spPr>
        <a:xfrm>
          <a:off x="13462000" y="1484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11689</xdr:rowOff>
    </xdr:from>
    <xdr:ext cx="762000" cy="259045"/>
    <xdr:sp macro="" textlink="">
      <xdr:nvSpPr>
        <xdr:cNvPr id="270" name="テキスト ボックス 269"/>
        <xdr:cNvSpPr txBox="1"/>
      </xdr:nvSpPr>
      <xdr:spPr>
        <a:xfrm>
          <a:off x="13131800" y="1492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60477</xdr:rowOff>
    </xdr:from>
    <xdr:to>
      <xdr:col>81</xdr:col>
      <xdr:colOff>95250</xdr:colOff>
      <xdr:row>84</xdr:row>
      <xdr:rowOff>162077</xdr:rowOff>
    </xdr:to>
    <xdr:sp macro="" textlink="">
      <xdr:nvSpPr>
        <xdr:cNvPr id="276" name="楕円 275"/>
        <xdr:cNvSpPr/>
      </xdr:nvSpPr>
      <xdr:spPr>
        <a:xfrm>
          <a:off x="16967200" y="1446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77004</xdr:rowOff>
    </xdr:from>
    <xdr:ext cx="762000" cy="259045"/>
    <xdr:sp macro="" textlink="">
      <xdr:nvSpPr>
        <xdr:cNvPr id="277" name="給与水準   （国との比較）該当値テキスト"/>
        <xdr:cNvSpPr txBox="1"/>
      </xdr:nvSpPr>
      <xdr:spPr>
        <a:xfrm>
          <a:off x="17106900" y="14307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129418</xdr:rowOff>
    </xdr:from>
    <xdr:to>
      <xdr:col>77</xdr:col>
      <xdr:colOff>95250</xdr:colOff>
      <xdr:row>85</xdr:row>
      <xdr:rowOff>59568</xdr:rowOff>
    </xdr:to>
    <xdr:sp macro="" textlink="">
      <xdr:nvSpPr>
        <xdr:cNvPr id="278" name="楕円 277"/>
        <xdr:cNvSpPr/>
      </xdr:nvSpPr>
      <xdr:spPr>
        <a:xfrm>
          <a:off x="16129000" y="1453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69745</xdr:rowOff>
    </xdr:from>
    <xdr:ext cx="736600" cy="259045"/>
    <xdr:sp macro="" textlink="">
      <xdr:nvSpPr>
        <xdr:cNvPr id="279" name="テキスト ボックス 278"/>
        <xdr:cNvSpPr txBox="1"/>
      </xdr:nvSpPr>
      <xdr:spPr>
        <a:xfrm>
          <a:off x="15798800" y="14300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152400</xdr:rowOff>
    </xdr:from>
    <xdr:to>
      <xdr:col>73</xdr:col>
      <xdr:colOff>44450</xdr:colOff>
      <xdr:row>85</xdr:row>
      <xdr:rowOff>82550</xdr:rowOff>
    </xdr:to>
    <xdr:sp macro="" textlink="">
      <xdr:nvSpPr>
        <xdr:cNvPr id="280" name="楕円 279"/>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81" name="テキスト ボックス 280"/>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39309</xdr:rowOff>
    </xdr:from>
    <xdr:to>
      <xdr:col>68</xdr:col>
      <xdr:colOff>203200</xdr:colOff>
      <xdr:row>86</xdr:row>
      <xdr:rowOff>140909</xdr:rowOff>
    </xdr:to>
    <xdr:sp macro="" textlink="">
      <xdr:nvSpPr>
        <xdr:cNvPr id="282" name="楕円 281"/>
        <xdr:cNvSpPr/>
      </xdr:nvSpPr>
      <xdr:spPr>
        <a:xfrm>
          <a:off x="14351000" y="147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151086</xdr:rowOff>
    </xdr:from>
    <xdr:ext cx="762000" cy="259045"/>
    <xdr:sp macro="" textlink="">
      <xdr:nvSpPr>
        <xdr:cNvPr id="283" name="テキスト ボックス 282"/>
        <xdr:cNvSpPr txBox="1"/>
      </xdr:nvSpPr>
      <xdr:spPr>
        <a:xfrm>
          <a:off x="14020800" y="1455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27818</xdr:rowOff>
    </xdr:from>
    <xdr:to>
      <xdr:col>64</xdr:col>
      <xdr:colOff>152400</xdr:colOff>
      <xdr:row>86</xdr:row>
      <xdr:rowOff>129418</xdr:rowOff>
    </xdr:to>
    <xdr:sp macro="" textlink="">
      <xdr:nvSpPr>
        <xdr:cNvPr id="284" name="楕円 283"/>
        <xdr:cNvSpPr/>
      </xdr:nvSpPr>
      <xdr:spPr>
        <a:xfrm>
          <a:off x="13462000" y="1477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139595</xdr:rowOff>
    </xdr:from>
    <xdr:ext cx="762000" cy="259045"/>
    <xdr:sp macro="" textlink="">
      <xdr:nvSpPr>
        <xdr:cNvPr id="285" name="テキスト ボックス 284"/>
        <xdr:cNvSpPr txBox="1"/>
      </xdr:nvSpPr>
      <xdr:spPr>
        <a:xfrm>
          <a:off x="13131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のエネルギー政策による炭鉱の相次ぐ閉山による人口の急減及び広大な行政面積を保有しており、行政需要に見合う職員を配置してきたことにより、人口千人当たりの職員数は類似団体平均を大きく上回っていることから、数値の改善に向け、人口規模及び行政サービスに見合う組織構成となるような定員管理の適正化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168366</xdr:rowOff>
    </xdr:from>
    <xdr:to>
      <xdr:col>81</xdr:col>
      <xdr:colOff>44450</xdr:colOff>
      <xdr:row>67</xdr:row>
      <xdr:rowOff>105289</xdr:rowOff>
    </xdr:to>
    <xdr:cxnSp macro="">
      <xdr:nvCxnSpPr>
        <xdr:cNvPr id="317" name="直線コネクタ 316"/>
        <xdr:cNvCxnSpPr/>
      </xdr:nvCxnSpPr>
      <xdr:spPr>
        <a:xfrm flipV="1">
          <a:off x="17018000" y="10112466"/>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77366</xdr:rowOff>
    </xdr:from>
    <xdr:ext cx="762000" cy="259045"/>
    <xdr:sp macro="" textlink="">
      <xdr:nvSpPr>
        <xdr:cNvPr id="318" name="定員管理の状況最小値テキスト"/>
        <xdr:cNvSpPr txBox="1"/>
      </xdr:nvSpPr>
      <xdr:spPr>
        <a:xfrm>
          <a:off x="17106900" y="11564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105289</xdr:rowOff>
    </xdr:from>
    <xdr:to>
      <xdr:col>81</xdr:col>
      <xdr:colOff>133350</xdr:colOff>
      <xdr:row>67</xdr:row>
      <xdr:rowOff>105289</xdr:rowOff>
    </xdr:to>
    <xdr:cxnSp macro="">
      <xdr:nvCxnSpPr>
        <xdr:cNvPr id="319" name="直線コネクタ 318"/>
        <xdr:cNvCxnSpPr/>
      </xdr:nvCxnSpPr>
      <xdr:spPr>
        <a:xfrm>
          <a:off x="16929100" y="11592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83293</xdr:rowOff>
    </xdr:from>
    <xdr:ext cx="762000" cy="259045"/>
    <xdr:sp macro="" textlink="">
      <xdr:nvSpPr>
        <xdr:cNvPr id="320" name="定員管理の状況最大値テキスト"/>
        <xdr:cNvSpPr txBox="1"/>
      </xdr:nvSpPr>
      <xdr:spPr>
        <a:xfrm>
          <a:off x="17106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168366</xdr:rowOff>
    </xdr:from>
    <xdr:to>
      <xdr:col>81</xdr:col>
      <xdr:colOff>133350</xdr:colOff>
      <xdr:row>58</xdr:row>
      <xdr:rowOff>168366</xdr:rowOff>
    </xdr:to>
    <xdr:cxnSp macro="">
      <xdr:nvCxnSpPr>
        <xdr:cNvPr id="321" name="直線コネクタ 320"/>
        <xdr:cNvCxnSpPr/>
      </xdr:nvCxnSpPr>
      <xdr:spPr>
        <a:xfrm>
          <a:off x="16929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104624</xdr:rowOff>
    </xdr:from>
    <xdr:to>
      <xdr:col>81</xdr:col>
      <xdr:colOff>44450</xdr:colOff>
      <xdr:row>65</xdr:row>
      <xdr:rowOff>109220</xdr:rowOff>
    </xdr:to>
    <xdr:cxnSp macro="">
      <xdr:nvCxnSpPr>
        <xdr:cNvPr id="322" name="直線コネクタ 321"/>
        <xdr:cNvCxnSpPr/>
      </xdr:nvCxnSpPr>
      <xdr:spPr>
        <a:xfrm flipV="1">
          <a:off x="16179800" y="11248874"/>
          <a:ext cx="8382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81418</xdr:rowOff>
    </xdr:from>
    <xdr:ext cx="762000" cy="259045"/>
    <xdr:sp macro="" textlink="">
      <xdr:nvSpPr>
        <xdr:cNvPr id="323" name="定員管理の状況平均値テキスト"/>
        <xdr:cNvSpPr txBox="1"/>
      </xdr:nvSpPr>
      <xdr:spPr>
        <a:xfrm>
          <a:off x="17106900" y="10539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64891</xdr:rowOff>
    </xdr:from>
    <xdr:to>
      <xdr:col>81</xdr:col>
      <xdr:colOff>95250</xdr:colOff>
      <xdr:row>62</xdr:row>
      <xdr:rowOff>166491</xdr:rowOff>
    </xdr:to>
    <xdr:sp macro="" textlink="">
      <xdr:nvSpPr>
        <xdr:cNvPr id="324" name="フローチャート: 判断 323"/>
        <xdr:cNvSpPr/>
      </xdr:nvSpPr>
      <xdr:spPr>
        <a:xfrm>
          <a:off x="169672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43724</xdr:rowOff>
    </xdr:from>
    <xdr:to>
      <xdr:col>77</xdr:col>
      <xdr:colOff>44450</xdr:colOff>
      <xdr:row>65</xdr:row>
      <xdr:rowOff>109220</xdr:rowOff>
    </xdr:to>
    <xdr:cxnSp macro="">
      <xdr:nvCxnSpPr>
        <xdr:cNvPr id="325" name="直線コネクタ 324"/>
        <xdr:cNvCxnSpPr/>
      </xdr:nvCxnSpPr>
      <xdr:spPr>
        <a:xfrm>
          <a:off x="15290800" y="11187974"/>
          <a:ext cx="8890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63742</xdr:rowOff>
    </xdr:from>
    <xdr:to>
      <xdr:col>77</xdr:col>
      <xdr:colOff>95250</xdr:colOff>
      <xdr:row>62</xdr:row>
      <xdr:rowOff>165342</xdr:rowOff>
    </xdr:to>
    <xdr:sp macro="" textlink="">
      <xdr:nvSpPr>
        <xdr:cNvPr id="326" name="フローチャート: 判断 325"/>
        <xdr:cNvSpPr/>
      </xdr:nvSpPr>
      <xdr:spPr>
        <a:xfrm>
          <a:off x="16129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4069</xdr:rowOff>
    </xdr:from>
    <xdr:ext cx="736600" cy="259045"/>
    <xdr:sp macro="" textlink="">
      <xdr:nvSpPr>
        <xdr:cNvPr id="327" name="テキスト ボックス 326"/>
        <xdr:cNvSpPr txBox="1"/>
      </xdr:nvSpPr>
      <xdr:spPr>
        <a:xfrm>
          <a:off x="15798800" y="10462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9253</xdr:rowOff>
    </xdr:from>
    <xdr:to>
      <xdr:col>72</xdr:col>
      <xdr:colOff>203200</xdr:colOff>
      <xdr:row>65</xdr:row>
      <xdr:rowOff>43724</xdr:rowOff>
    </xdr:to>
    <xdr:cxnSp macro="">
      <xdr:nvCxnSpPr>
        <xdr:cNvPr id="328" name="直線コネクタ 327"/>
        <xdr:cNvCxnSpPr/>
      </xdr:nvCxnSpPr>
      <xdr:spPr>
        <a:xfrm>
          <a:off x="14401800" y="1115350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52251</xdr:rowOff>
    </xdr:from>
    <xdr:to>
      <xdr:col>73</xdr:col>
      <xdr:colOff>44450</xdr:colOff>
      <xdr:row>62</xdr:row>
      <xdr:rowOff>153851</xdr:rowOff>
    </xdr:to>
    <xdr:sp macro="" textlink="">
      <xdr:nvSpPr>
        <xdr:cNvPr id="329" name="フローチャート: 判断 328"/>
        <xdr:cNvSpPr/>
      </xdr:nvSpPr>
      <xdr:spPr>
        <a:xfrm>
          <a:off x="15240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164028</xdr:rowOff>
    </xdr:from>
    <xdr:ext cx="762000" cy="259045"/>
    <xdr:sp macro="" textlink="">
      <xdr:nvSpPr>
        <xdr:cNvPr id="330" name="テキスト ボックス 329"/>
        <xdr:cNvSpPr txBox="1"/>
      </xdr:nvSpPr>
      <xdr:spPr>
        <a:xfrm>
          <a:off x="14909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9253</xdr:rowOff>
    </xdr:from>
    <xdr:to>
      <xdr:col>68</xdr:col>
      <xdr:colOff>152400</xdr:colOff>
      <xdr:row>65</xdr:row>
      <xdr:rowOff>10402</xdr:rowOff>
    </xdr:to>
    <xdr:cxnSp macro="">
      <xdr:nvCxnSpPr>
        <xdr:cNvPr id="331" name="直線コネクタ 330"/>
        <xdr:cNvCxnSpPr/>
      </xdr:nvCxnSpPr>
      <xdr:spPr>
        <a:xfrm flipV="1">
          <a:off x="13512800" y="11153503"/>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35016</xdr:rowOff>
    </xdr:from>
    <xdr:to>
      <xdr:col>68</xdr:col>
      <xdr:colOff>203200</xdr:colOff>
      <xdr:row>62</xdr:row>
      <xdr:rowOff>136616</xdr:rowOff>
    </xdr:to>
    <xdr:sp macro="" textlink="">
      <xdr:nvSpPr>
        <xdr:cNvPr id="332" name="フローチャート: 判断 331"/>
        <xdr:cNvSpPr/>
      </xdr:nvSpPr>
      <xdr:spPr>
        <a:xfrm>
          <a:off x="14351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146793</xdr:rowOff>
    </xdr:from>
    <xdr:ext cx="762000" cy="259045"/>
    <xdr:sp macro="" textlink="">
      <xdr:nvSpPr>
        <xdr:cNvPr id="333" name="テキスト ボックス 332"/>
        <xdr:cNvSpPr txBox="1"/>
      </xdr:nvSpPr>
      <xdr:spPr>
        <a:xfrm>
          <a:off x="14020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158206</xdr:rowOff>
    </xdr:from>
    <xdr:to>
      <xdr:col>64</xdr:col>
      <xdr:colOff>152400</xdr:colOff>
      <xdr:row>62</xdr:row>
      <xdr:rowOff>88356</xdr:rowOff>
    </xdr:to>
    <xdr:sp macro="" textlink="">
      <xdr:nvSpPr>
        <xdr:cNvPr id="334" name="フローチャート: 判断 333"/>
        <xdr:cNvSpPr/>
      </xdr:nvSpPr>
      <xdr:spPr>
        <a:xfrm>
          <a:off x="13462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98533</xdr:rowOff>
    </xdr:from>
    <xdr:ext cx="762000" cy="259045"/>
    <xdr:sp macro="" textlink="">
      <xdr:nvSpPr>
        <xdr:cNvPr id="335" name="テキスト ボックス 334"/>
        <xdr:cNvSpPr txBox="1"/>
      </xdr:nvSpPr>
      <xdr:spPr>
        <a:xfrm>
          <a:off x="13131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53824</xdr:rowOff>
    </xdr:from>
    <xdr:to>
      <xdr:col>81</xdr:col>
      <xdr:colOff>95250</xdr:colOff>
      <xdr:row>65</xdr:row>
      <xdr:rowOff>155424</xdr:rowOff>
    </xdr:to>
    <xdr:sp macro="" textlink="">
      <xdr:nvSpPr>
        <xdr:cNvPr id="341" name="楕円 340"/>
        <xdr:cNvSpPr/>
      </xdr:nvSpPr>
      <xdr:spPr>
        <a:xfrm>
          <a:off x="16967200" y="111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25901</xdr:rowOff>
    </xdr:from>
    <xdr:ext cx="762000" cy="259045"/>
    <xdr:sp macro="" textlink="">
      <xdr:nvSpPr>
        <xdr:cNvPr id="342" name="定員管理の状況該当値テキスト"/>
        <xdr:cNvSpPr txBox="1"/>
      </xdr:nvSpPr>
      <xdr:spPr>
        <a:xfrm>
          <a:off x="17106900" y="11170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58420</xdr:rowOff>
    </xdr:from>
    <xdr:to>
      <xdr:col>77</xdr:col>
      <xdr:colOff>95250</xdr:colOff>
      <xdr:row>65</xdr:row>
      <xdr:rowOff>160020</xdr:rowOff>
    </xdr:to>
    <xdr:sp macro="" textlink="">
      <xdr:nvSpPr>
        <xdr:cNvPr id="343" name="楕円 342"/>
        <xdr:cNvSpPr/>
      </xdr:nvSpPr>
      <xdr:spPr>
        <a:xfrm>
          <a:off x="16129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144797</xdr:rowOff>
    </xdr:from>
    <xdr:ext cx="736600" cy="259045"/>
    <xdr:sp macro="" textlink="">
      <xdr:nvSpPr>
        <xdr:cNvPr id="344" name="テキスト ボックス 343"/>
        <xdr:cNvSpPr txBox="1"/>
      </xdr:nvSpPr>
      <xdr:spPr>
        <a:xfrm>
          <a:off x="15798800" y="1128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164374</xdr:rowOff>
    </xdr:from>
    <xdr:to>
      <xdr:col>73</xdr:col>
      <xdr:colOff>44450</xdr:colOff>
      <xdr:row>65</xdr:row>
      <xdr:rowOff>94524</xdr:rowOff>
    </xdr:to>
    <xdr:sp macro="" textlink="">
      <xdr:nvSpPr>
        <xdr:cNvPr id="345" name="楕円 344"/>
        <xdr:cNvSpPr/>
      </xdr:nvSpPr>
      <xdr:spPr>
        <a:xfrm>
          <a:off x="15240000" y="1113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79301</xdr:rowOff>
    </xdr:from>
    <xdr:ext cx="762000" cy="259045"/>
    <xdr:sp macro="" textlink="">
      <xdr:nvSpPr>
        <xdr:cNvPr id="346" name="テキスト ボックス 345"/>
        <xdr:cNvSpPr txBox="1"/>
      </xdr:nvSpPr>
      <xdr:spPr>
        <a:xfrm>
          <a:off x="14909800" y="11223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129903</xdr:rowOff>
    </xdr:from>
    <xdr:to>
      <xdr:col>68</xdr:col>
      <xdr:colOff>203200</xdr:colOff>
      <xdr:row>65</xdr:row>
      <xdr:rowOff>60053</xdr:rowOff>
    </xdr:to>
    <xdr:sp macro="" textlink="">
      <xdr:nvSpPr>
        <xdr:cNvPr id="347" name="楕円 346"/>
        <xdr:cNvSpPr/>
      </xdr:nvSpPr>
      <xdr:spPr>
        <a:xfrm>
          <a:off x="14351000" y="1110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44830</xdr:rowOff>
    </xdr:from>
    <xdr:ext cx="762000" cy="259045"/>
    <xdr:sp macro="" textlink="">
      <xdr:nvSpPr>
        <xdr:cNvPr id="348" name="テキスト ボックス 347"/>
        <xdr:cNvSpPr txBox="1"/>
      </xdr:nvSpPr>
      <xdr:spPr>
        <a:xfrm>
          <a:off x="14020800" y="11189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131052</xdr:rowOff>
    </xdr:from>
    <xdr:to>
      <xdr:col>64</xdr:col>
      <xdr:colOff>152400</xdr:colOff>
      <xdr:row>65</xdr:row>
      <xdr:rowOff>61202</xdr:rowOff>
    </xdr:to>
    <xdr:sp macro="" textlink="">
      <xdr:nvSpPr>
        <xdr:cNvPr id="349" name="楕円 348"/>
        <xdr:cNvSpPr/>
      </xdr:nvSpPr>
      <xdr:spPr>
        <a:xfrm>
          <a:off x="13462000" y="1110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45979</xdr:rowOff>
    </xdr:from>
    <xdr:ext cx="762000" cy="259045"/>
    <xdr:sp macro="" textlink="">
      <xdr:nvSpPr>
        <xdr:cNvPr id="350" name="テキスト ボックス 349"/>
        <xdr:cNvSpPr txBox="1"/>
      </xdr:nvSpPr>
      <xdr:spPr>
        <a:xfrm>
          <a:off x="13131800" y="1119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の第３セクターであった㈱星の降る里芦別の精算に伴う債務弁済協定調停に基づく償還金を債務負担行為として設定し、分割して弁済しているため、類似団体平均を大きく上回っているが、今後、この弁済を継続して実施するとともに、計画的な地方債残高の縮減を図り、比率の改善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24553</xdr:rowOff>
    </xdr:from>
    <xdr:to>
      <xdr:col>81</xdr:col>
      <xdr:colOff>44450</xdr:colOff>
      <xdr:row>44</xdr:row>
      <xdr:rowOff>80645</xdr:rowOff>
    </xdr:to>
    <xdr:cxnSp macro="">
      <xdr:nvCxnSpPr>
        <xdr:cNvPr id="379" name="直線コネクタ 378"/>
        <xdr:cNvCxnSpPr/>
      </xdr:nvCxnSpPr>
      <xdr:spPr>
        <a:xfrm flipV="1">
          <a:off x="17018000" y="6196753"/>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80" name="公債費負担の状況最小値テキスト"/>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1" name="直線コネクタ 380"/>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110930</xdr:rowOff>
    </xdr:from>
    <xdr:ext cx="762000" cy="259045"/>
    <xdr:sp macro="" textlink="">
      <xdr:nvSpPr>
        <xdr:cNvPr id="382" name="公債費負担の状況最大値テキスト"/>
        <xdr:cNvSpPr txBox="1"/>
      </xdr:nvSpPr>
      <xdr:spPr>
        <a:xfrm>
          <a:off x="17106900" y="594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24553</xdr:rowOff>
    </xdr:from>
    <xdr:to>
      <xdr:col>81</xdr:col>
      <xdr:colOff>133350</xdr:colOff>
      <xdr:row>36</xdr:row>
      <xdr:rowOff>24553</xdr:rowOff>
    </xdr:to>
    <xdr:cxnSp macro="">
      <xdr:nvCxnSpPr>
        <xdr:cNvPr id="383" name="直線コネクタ 382"/>
        <xdr:cNvCxnSpPr/>
      </xdr:nvCxnSpPr>
      <xdr:spPr>
        <a:xfrm>
          <a:off x="16929100" y="619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147214</xdr:rowOff>
    </xdr:from>
    <xdr:to>
      <xdr:col>81</xdr:col>
      <xdr:colOff>44450</xdr:colOff>
      <xdr:row>36</xdr:row>
      <xdr:rowOff>161290</xdr:rowOff>
    </xdr:to>
    <xdr:cxnSp macro="">
      <xdr:nvCxnSpPr>
        <xdr:cNvPr id="384" name="直線コネクタ 383"/>
        <xdr:cNvCxnSpPr/>
      </xdr:nvCxnSpPr>
      <xdr:spPr>
        <a:xfrm flipV="1">
          <a:off x="16179800" y="6319414"/>
          <a:ext cx="8382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131992</xdr:rowOff>
    </xdr:from>
    <xdr:ext cx="762000" cy="259045"/>
    <xdr:sp macro="" textlink="">
      <xdr:nvSpPr>
        <xdr:cNvPr id="385" name="公債費負担の状況平均値テキスト"/>
        <xdr:cNvSpPr txBox="1"/>
      </xdr:nvSpPr>
      <xdr:spPr>
        <a:xfrm>
          <a:off x="17106900" y="6304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150707</xdr:rowOff>
    </xdr:from>
    <xdr:to>
      <xdr:col>81</xdr:col>
      <xdr:colOff>95250</xdr:colOff>
      <xdr:row>37</xdr:row>
      <xdr:rowOff>80857</xdr:rowOff>
    </xdr:to>
    <xdr:sp macro="" textlink="">
      <xdr:nvSpPr>
        <xdr:cNvPr id="386" name="フローチャート: 判断 385"/>
        <xdr:cNvSpPr/>
      </xdr:nvSpPr>
      <xdr:spPr>
        <a:xfrm>
          <a:off x="169672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161290</xdr:rowOff>
    </xdr:from>
    <xdr:to>
      <xdr:col>77</xdr:col>
      <xdr:colOff>44450</xdr:colOff>
      <xdr:row>37</xdr:row>
      <xdr:rowOff>1905</xdr:rowOff>
    </xdr:to>
    <xdr:cxnSp macro="">
      <xdr:nvCxnSpPr>
        <xdr:cNvPr id="387" name="直線コネクタ 386"/>
        <xdr:cNvCxnSpPr/>
      </xdr:nvCxnSpPr>
      <xdr:spPr>
        <a:xfrm flipV="1">
          <a:off x="15290800" y="633349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154728</xdr:rowOff>
    </xdr:from>
    <xdr:to>
      <xdr:col>77</xdr:col>
      <xdr:colOff>95250</xdr:colOff>
      <xdr:row>37</xdr:row>
      <xdr:rowOff>84878</xdr:rowOff>
    </xdr:to>
    <xdr:sp macro="" textlink="">
      <xdr:nvSpPr>
        <xdr:cNvPr id="388" name="フローチャート: 判断 387"/>
        <xdr:cNvSpPr/>
      </xdr:nvSpPr>
      <xdr:spPr>
        <a:xfrm>
          <a:off x="16129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69655</xdr:rowOff>
    </xdr:from>
    <xdr:ext cx="736600" cy="259045"/>
    <xdr:sp macro="" textlink="">
      <xdr:nvSpPr>
        <xdr:cNvPr id="389" name="テキスト ボックス 388"/>
        <xdr:cNvSpPr txBox="1"/>
      </xdr:nvSpPr>
      <xdr:spPr>
        <a:xfrm>
          <a:off x="15798800" y="6413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1905</xdr:rowOff>
    </xdr:from>
    <xdr:to>
      <xdr:col>72</xdr:col>
      <xdr:colOff>203200</xdr:colOff>
      <xdr:row>37</xdr:row>
      <xdr:rowOff>3916</xdr:rowOff>
    </xdr:to>
    <xdr:cxnSp macro="">
      <xdr:nvCxnSpPr>
        <xdr:cNvPr id="390" name="直線コネクタ 389"/>
        <xdr:cNvCxnSpPr/>
      </xdr:nvCxnSpPr>
      <xdr:spPr>
        <a:xfrm flipV="1">
          <a:off x="14401800" y="6345555"/>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158750</xdr:rowOff>
    </xdr:from>
    <xdr:to>
      <xdr:col>73</xdr:col>
      <xdr:colOff>44450</xdr:colOff>
      <xdr:row>37</xdr:row>
      <xdr:rowOff>88900</xdr:rowOff>
    </xdr:to>
    <xdr:sp macro="" textlink="">
      <xdr:nvSpPr>
        <xdr:cNvPr id="391" name="フローチャート: 判断 390"/>
        <xdr:cNvSpPr/>
      </xdr:nvSpPr>
      <xdr:spPr>
        <a:xfrm>
          <a:off x="15240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73677</xdr:rowOff>
    </xdr:from>
    <xdr:ext cx="762000" cy="259045"/>
    <xdr:sp macro="" textlink="">
      <xdr:nvSpPr>
        <xdr:cNvPr id="392" name="テキスト ボックス 391"/>
        <xdr:cNvSpPr txBox="1"/>
      </xdr:nvSpPr>
      <xdr:spPr>
        <a:xfrm>
          <a:off x="14909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3916</xdr:rowOff>
    </xdr:from>
    <xdr:to>
      <xdr:col>68</xdr:col>
      <xdr:colOff>152400</xdr:colOff>
      <xdr:row>37</xdr:row>
      <xdr:rowOff>32067</xdr:rowOff>
    </xdr:to>
    <xdr:cxnSp macro="">
      <xdr:nvCxnSpPr>
        <xdr:cNvPr id="393" name="直線コネクタ 392"/>
        <xdr:cNvCxnSpPr/>
      </xdr:nvCxnSpPr>
      <xdr:spPr>
        <a:xfrm flipV="1">
          <a:off x="13512800" y="6347566"/>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1376</xdr:rowOff>
    </xdr:from>
    <xdr:to>
      <xdr:col>68</xdr:col>
      <xdr:colOff>203200</xdr:colOff>
      <xdr:row>37</xdr:row>
      <xdr:rowOff>102976</xdr:rowOff>
    </xdr:to>
    <xdr:sp macro="" textlink="">
      <xdr:nvSpPr>
        <xdr:cNvPr id="394" name="フローチャート: 判断 393"/>
        <xdr:cNvSpPr/>
      </xdr:nvSpPr>
      <xdr:spPr>
        <a:xfrm>
          <a:off x="14351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87753</xdr:rowOff>
    </xdr:from>
    <xdr:ext cx="762000" cy="259045"/>
    <xdr:sp macro="" textlink="">
      <xdr:nvSpPr>
        <xdr:cNvPr id="395" name="テキスト ボックス 394"/>
        <xdr:cNvSpPr txBox="1"/>
      </xdr:nvSpPr>
      <xdr:spPr>
        <a:xfrm>
          <a:off x="14020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9419</xdr:rowOff>
    </xdr:from>
    <xdr:to>
      <xdr:col>64</xdr:col>
      <xdr:colOff>152400</xdr:colOff>
      <xdr:row>37</xdr:row>
      <xdr:rowOff>111019</xdr:rowOff>
    </xdr:to>
    <xdr:sp macro="" textlink="">
      <xdr:nvSpPr>
        <xdr:cNvPr id="396" name="フローチャート: 判断 395"/>
        <xdr:cNvSpPr/>
      </xdr:nvSpPr>
      <xdr:spPr>
        <a:xfrm>
          <a:off x="13462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95796</xdr:rowOff>
    </xdr:from>
    <xdr:ext cx="762000" cy="259045"/>
    <xdr:sp macro="" textlink="">
      <xdr:nvSpPr>
        <xdr:cNvPr id="397" name="テキスト ボックス 396"/>
        <xdr:cNvSpPr txBox="1"/>
      </xdr:nvSpPr>
      <xdr:spPr>
        <a:xfrm>
          <a:off x="13131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96414</xdr:rowOff>
    </xdr:from>
    <xdr:to>
      <xdr:col>81</xdr:col>
      <xdr:colOff>95250</xdr:colOff>
      <xdr:row>37</xdr:row>
      <xdr:rowOff>26564</xdr:rowOff>
    </xdr:to>
    <xdr:sp macro="" textlink="">
      <xdr:nvSpPr>
        <xdr:cNvPr id="403" name="楕円 402"/>
        <xdr:cNvSpPr/>
      </xdr:nvSpPr>
      <xdr:spPr>
        <a:xfrm>
          <a:off x="16967200" y="626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17691</xdr:rowOff>
    </xdr:from>
    <xdr:ext cx="762000" cy="259045"/>
    <xdr:sp macro="" textlink="">
      <xdr:nvSpPr>
        <xdr:cNvPr id="404" name="公債費負担の状況該当値テキスト"/>
        <xdr:cNvSpPr txBox="1"/>
      </xdr:nvSpPr>
      <xdr:spPr>
        <a:xfrm>
          <a:off x="17106900" y="6189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110490</xdr:rowOff>
    </xdr:from>
    <xdr:to>
      <xdr:col>77</xdr:col>
      <xdr:colOff>95250</xdr:colOff>
      <xdr:row>37</xdr:row>
      <xdr:rowOff>40640</xdr:rowOff>
    </xdr:to>
    <xdr:sp macro="" textlink="">
      <xdr:nvSpPr>
        <xdr:cNvPr id="405" name="楕円 404"/>
        <xdr:cNvSpPr/>
      </xdr:nvSpPr>
      <xdr:spPr>
        <a:xfrm>
          <a:off x="161290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50817</xdr:rowOff>
    </xdr:from>
    <xdr:ext cx="736600" cy="259045"/>
    <xdr:sp macro="" textlink="">
      <xdr:nvSpPr>
        <xdr:cNvPr id="406" name="テキスト ボックス 405"/>
        <xdr:cNvSpPr txBox="1"/>
      </xdr:nvSpPr>
      <xdr:spPr>
        <a:xfrm>
          <a:off x="15798800" y="605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122555</xdr:rowOff>
    </xdr:from>
    <xdr:to>
      <xdr:col>73</xdr:col>
      <xdr:colOff>44450</xdr:colOff>
      <xdr:row>37</xdr:row>
      <xdr:rowOff>52705</xdr:rowOff>
    </xdr:to>
    <xdr:sp macro="" textlink="">
      <xdr:nvSpPr>
        <xdr:cNvPr id="407" name="楕円 406"/>
        <xdr:cNvSpPr/>
      </xdr:nvSpPr>
      <xdr:spPr>
        <a:xfrm>
          <a:off x="152400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62882</xdr:rowOff>
    </xdr:from>
    <xdr:ext cx="762000" cy="259045"/>
    <xdr:sp macro="" textlink="">
      <xdr:nvSpPr>
        <xdr:cNvPr id="408" name="テキスト ボックス 407"/>
        <xdr:cNvSpPr txBox="1"/>
      </xdr:nvSpPr>
      <xdr:spPr>
        <a:xfrm>
          <a:off x="14909800" y="606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124566</xdr:rowOff>
    </xdr:from>
    <xdr:to>
      <xdr:col>68</xdr:col>
      <xdr:colOff>203200</xdr:colOff>
      <xdr:row>37</xdr:row>
      <xdr:rowOff>54716</xdr:rowOff>
    </xdr:to>
    <xdr:sp macro="" textlink="">
      <xdr:nvSpPr>
        <xdr:cNvPr id="409" name="楕円 408"/>
        <xdr:cNvSpPr/>
      </xdr:nvSpPr>
      <xdr:spPr>
        <a:xfrm>
          <a:off x="14351000" y="629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64893</xdr:rowOff>
    </xdr:from>
    <xdr:ext cx="762000" cy="259045"/>
    <xdr:sp macro="" textlink="">
      <xdr:nvSpPr>
        <xdr:cNvPr id="410" name="テキスト ボックス 409"/>
        <xdr:cNvSpPr txBox="1"/>
      </xdr:nvSpPr>
      <xdr:spPr>
        <a:xfrm>
          <a:off x="14020800" y="6065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152717</xdr:rowOff>
    </xdr:from>
    <xdr:to>
      <xdr:col>64</xdr:col>
      <xdr:colOff>152400</xdr:colOff>
      <xdr:row>37</xdr:row>
      <xdr:rowOff>82867</xdr:rowOff>
    </xdr:to>
    <xdr:sp macro="" textlink="">
      <xdr:nvSpPr>
        <xdr:cNvPr id="411" name="楕円 410"/>
        <xdr:cNvSpPr/>
      </xdr:nvSpPr>
      <xdr:spPr>
        <a:xfrm>
          <a:off x="13462000" y="632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93044</xdr:rowOff>
    </xdr:from>
    <xdr:ext cx="762000" cy="259045"/>
    <xdr:sp macro="" textlink="">
      <xdr:nvSpPr>
        <xdr:cNvPr id="412" name="テキスト ボックス 411"/>
        <xdr:cNvSpPr txBox="1"/>
      </xdr:nvSpPr>
      <xdr:spPr>
        <a:xfrm>
          <a:off x="13131800" y="6093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の第３セクターであった㈱星の降る里芦別の精算に伴う債務弁済協定調停に基づく償還金を債務負担行為として設定し、分割して弁済しているため、類似団体平均を大きく上回っているが、今後、この弁済を継続して実施するとともに、計画的な地方債残高の縮減を図り、比率の改善に努める。</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58746</xdr:rowOff>
    </xdr:to>
    <xdr:cxnSp macro="">
      <xdr:nvCxnSpPr>
        <xdr:cNvPr id="443" name="直線コネクタ 442"/>
        <xdr:cNvCxnSpPr/>
      </xdr:nvCxnSpPr>
      <xdr:spPr>
        <a:xfrm flipV="1">
          <a:off x="17018000" y="2313214"/>
          <a:ext cx="0" cy="15174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30823</xdr:rowOff>
    </xdr:from>
    <xdr:ext cx="762000" cy="259045"/>
    <xdr:sp macro="" textlink="">
      <xdr:nvSpPr>
        <xdr:cNvPr id="444" name="将来負担の状況最小値テキスト"/>
        <xdr:cNvSpPr txBox="1"/>
      </xdr:nvSpPr>
      <xdr:spPr>
        <a:xfrm>
          <a:off x="17106900" y="380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58746</xdr:rowOff>
    </xdr:from>
    <xdr:to>
      <xdr:col>81</xdr:col>
      <xdr:colOff>133350</xdr:colOff>
      <xdr:row>22</xdr:row>
      <xdr:rowOff>58746</xdr:rowOff>
    </xdr:to>
    <xdr:cxnSp macro="">
      <xdr:nvCxnSpPr>
        <xdr:cNvPr id="445" name="直線コネクタ 444"/>
        <xdr:cNvCxnSpPr/>
      </xdr:nvCxnSpPr>
      <xdr:spPr>
        <a:xfrm>
          <a:off x="16929100" y="383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54810</xdr:rowOff>
    </xdr:from>
    <xdr:to>
      <xdr:col>81</xdr:col>
      <xdr:colOff>44450</xdr:colOff>
      <xdr:row>15</xdr:row>
      <xdr:rowOff>59636</xdr:rowOff>
    </xdr:to>
    <xdr:cxnSp macro="">
      <xdr:nvCxnSpPr>
        <xdr:cNvPr id="448" name="直線コネクタ 447"/>
        <xdr:cNvCxnSpPr/>
      </xdr:nvCxnSpPr>
      <xdr:spPr>
        <a:xfrm>
          <a:off x="16179800" y="2626560"/>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43759</xdr:rowOff>
    </xdr:from>
    <xdr:ext cx="762000" cy="259045"/>
    <xdr:sp macro="" textlink="">
      <xdr:nvSpPr>
        <xdr:cNvPr id="449" name="将来負担の状況平均値テキスト"/>
        <xdr:cNvSpPr txBox="1"/>
      </xdr:nvSpPr>
      <xdr:spPr>
        <a:xfrm>
          <a:off x="17106900" y="2272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27232</xdr:rowOff>
    </xdr:from>
    <xdr:to>
      <xdr:col>81</xdr:col>
      <xdr:colOff>95250</xdr:colOff>
      <xdr:row>14</xdr:row>
      <xdr:rowOff>128832</xdr:rowOff>
    </xdr:to>
    <xdr:sp macro="" textlink="">
      <xdr:nvSpPr>
        <xdr:cNvPr id="450" name="フローチャート: 判断 449"/>
        <xdr:cNvSpPr/>
      </xdr:nvSpPr>
      <xdr:spPr>
        <a:xfrm>
          <a:off x="16967200" y="24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54810</xdr:rowOff>
    </xdr:from>
    <xdr:to>
      <xdr:col>77</xdr:col>
      <xdr:colOff>44450</xdr:colOff>
      <xdr:row>15</xdr:row>
      <xdr:rowOff>80318</xdr:rowOff>
    </xdr:to>
    <xdr:cxnSp macro="">
      <xdr:nvCxnSpPr>
        <xdr:cNvPr id="451" name="直線コネクタ 450"/>
        <xdr:cNvCxnSpPr/>
      </xdr:nvCxnSpPr>
      <xdr:spPr>
        <a:xfrm flipV="1">
          <a:off x="15290800" y="2626560"/>
          <a:ext cx="889000" cy="25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45502</xdr:rowOff>
    </xdr:from>
    <xdr:to>
      <xdr:col>77</xdr:col>
      <xdr:colOff>95250</xdr:colOff>
      <xdr:row>14</xdr:row>
      <xdr:rowOff>147102</xdr:rowOff>
    </xdr:to>
    <xdr:sp macro="" textlink="">
      <xdr:nvSpPr>
        <xdr:cNvPr id="452" name="フローチャート: 判断 451"/>
        <xdr:cNvSpPr/>
      </xdr:nvSpPr>
      <xdr:spPr>
        <a:xfrm>
          <a:off x="16129000" y="244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157279</xdr:rowOff>
    </xdr:from>
    <xdr:ext cx="736600" cy="259045"/>
    <xdr:sp macro="" textlink="">
      <xdr:nvSpPr>
        <xdr:cNvPr id="453" name="テキスト ボックス 452"/>
        <xdr:cNvSpPr txBox="1"/>
      </xdr:nvSpPr>
      <xdr:spPr>
        <a:xfrm>
          <a:off x="15798800" y="2214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65151</xdr:rowOff>
    </xdr:from>
    <xdr:to>
      <xdr:col>72</xdr:col>
      <xdr:colOff>203200</xdr:colOff>
      <xdr:row>15</xdr:row>
      <xdr:rowOff>80318</xdr:rowOff>
    </xdr:to>
    <xdr:cxnSp macro="">
      <xdr:nvCxnSpPr>
        <xdr:cNvPr id="454" name="直線コネクタ 453"/>
        <xdr:cNvCxnSpPr/>
      </xdr:nvCxnSpPr>
      <xdr:spPr>
        <a:xfrm>
          <a:off x="14401800" y="2636901"/>
          <a:ext cx="889000" cy="1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50328</xdr:rowOff>
    </xdr:from>
    <xdr:to>
      <xdr:col>73</xdr:col>
      <xdr:colOff>44450</xdr:colOff>
      <xdr:row>14</xdr:row>
      <xdr:rowOff>151928</xdr:rowOff>
    </xdr:to>
    <xdr:sp macro="" textlink="">
      <xdr:nvSpPr>
        <xdr:cNvPr id="455" name="フローチャート: 判断 454"/>
        <xdr:cNvSpPr/>
      </xdr:nvSpPr>
      <xdr:spPr>
        <a:xfrm>
          <a:off x="15240000" y="245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162105</xdr:rowOff>
    </xdr:from>
    <xdr:ext cx="762000" cy="259045"/>
    <xdr:sp macro="" textlink="">
      <xdr:nvSpPr>
        <xdr:cNvPr id="456" name="テキスト ボックス 455"/>
        <xdr:cNvSpPr txBox="1"/>
      </xdr:nvSpPr>
      <xdr:spPr>
        <a:xfrm>
          <a:off x="14909800" y="221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65151</xdr:rowOff>
    </xdr:from>
    <xdr:to>
      <xdr:col>68</xdr:col>
      <xdr:colOff>152400</xdr:colOff>
      <xdr:row>15</xdr:row>
      <xdr:rowOff>143401</xdr:rowOff>
    </xdr:to>
    <xdr:cxnSp macro="">
      <xdr:nvCxnSpPr>
        <xdr:cNvPr id="457" name="直線コネクタ 456"/>
        <xdr:cNvCxnSpPr/>
      </xdr:nvCxnSpPr>
      <xdr:spPr>
        <a:xfrm flipV="1">
          <a:off x="13512800" y="2636901"/>
          <a:ext cx="889000" cy="78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63772</xdr:rowOff>
    </xdr:from>
    <xdr:to>
      <xdr:col>68</xdr:col>
      <xdr:colOff>203200</xdr:colOff>
      <xdr:row>14</xdr:row>
      <xdr:rowOff>165372</xdr:rowOff>
    </xdr:to>
    <xdr:sp macro="" textlink="">
      <xdr:nvSpPr>
        <xdr:cNvPr id="458" name="フローチャート: 判断 457"/>
        <xdr:cNvSpPr/>
      </xdr:nvSpPr>
      <xdr:spPr>
        <a:xfrm>
          <a:off x="14351000" y="246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4099</xdr:rowOff>
    </xdr:from>
    <xdr:ext cx="762000" cy="259045"/>
    <xdr:sp macro="" textlink="">
      <xdr:nvSpPr>
        <xdr:cNvPr id="459" name="テキスト ボックス 458"/>
        <xdr:cNvSpPr txBox="1"/>
      </xdr:nvSpPr>
      <xdr:spPr>
        <a:xfrm>
          <a:off x="14020800" y="2232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71701</xdr:rowOff>
    </xdr:from>
    <xdr:to>
      <xdr:col>64</xdr:col>
      <xdr:colOff>152400</xdr:colOff>
      <xdr:row>15</xdr:row>
      <xdr:rowOff>1851</xdr:rowOff>
    </xdr:to>
    <xdr:sp macro="" textlink="">
      <xdr:nvSpPr>
        <xdr:cNvPr id="460" name="フローチャート: 判断 459"/>
        <xdr:cNvSpPr/>
      </xdr:nvSpPr>
      <xdr:spPr>
        <a:xfrm>
          <a:off x="13462000" y="2472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12028</xdr:rowOff>
    </xdr:from>
    <xdr:ext cx="762000" cy="259045"/>
    <xdr:sp macro="" textlink="">
      <xdr:nvSpPr>
        <xdr:cNvPr id="461" name="テキスト ボックス 460"/>
        <xdr:cNvSpPr txBox="1"/>
      </xdr:nvSpPr>
      <xdr:spPr>
        <a:xfrm>
          <a:off x="13131800" y="2240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8836</xdr:rowOff>
    </xdr:from>
    <xdr:to>
      <xdr:col>81</xdr:col>
      <xdr:colOff>95250</xdr:colOff>
      <xdr:row>15</xdr:row>
      <xdr:rowOff>110436</xdr:rowOff>
    </xdr:to>
    <xdr:sp macro="" textlink="">
      <xdr:nvSpPr>
        <xdr:cNvPr id="467" name="楕円 466"/>
        <xdr:cNvSpPr/>
      </xdr:nvSpPr>
      <xdr:spPr>
        <a:xfrm>
          <a:off x="16967200" y="258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152363</xdr:rowOff>
    </xdr:from>
    <xdr:ext cx="762000" cy="259045"/>
    <xdr:sp macro="" textlink="">
      <xdr:nvSpPr>
        <xdr:cNvPr id="468" name="将来負担の状況該当値テキスト"/>
        <xdr:cNvSpPr txBox="1"/>
      </xdr:nvSpPr>
      <xdr:spPr>
        <a:xfrm>
          <a:off x="17106900" y="2552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4010</xdr:rowOff>
    </xdr:from>
    <xdr:to>
      <xdr:col>77</xdr:col>
      <xdr:colOff>95250</xdr:colOff>
      <xdr:row>15</xdr:row>
      <xdr:rowOff>105610</xdr:rowOff>
    </xdr:to>
    <xdr:sp macro="" textlink="">
      <xdr:nvSpPr>
        <xdr:cNvPr id="469" name="楕円 468"/>
        <xdr:cNvSpPr/>
      </xdr:nvSpPr>
      <xdr:spPr>
        <a:xfrm>
          <a:off x="16129000" y="257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90387</xdr:rowOff>
    </xdr:from>
    <xdr:ext cx="736600" cy="259045"/>
    <xdr:sp macro="" textlink="">
      <xdr:nvSpPr>
        <xdr:cNvPr id="470" name="テキスト ボックス 469"/>
        <xdr:cNvSpPr txBox="1"/>
      </xdr:nvSpPr>
      <xdr:spPr>
        <a:xfrm>
          <a:off x="15798800" y="2662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29518</xdr:rowOff>
    </xdr:from>
    <xdr:to>
      <xdr:col>73</xdr:col>
      <xdr:colOff>44450</xdr:colOff>
      <xdr:row>15</xdr:row>
      <xdr:rowOff>131118</xdr:rowOff>
    </xdr:to>
    <xdr:sp macro="" textlink="">
      <xdr:nvSpPr>
        <xdr:cNvPr id="471" name="楕円 470"/>
        <xdr:cNvSpPr/>
      </xdr:nvSpPr>
      <xdr:spPr>
        <a:xfrm>
          <a:off x="15240000" y="260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115895</xdr:rowOff>
    </xdr:from>
    <xdr:ext cx="762000" cy="259045"/>
    <xdr:sp macro="" textlink="">
      <xdr:nvSpPr>
        <xdr:cNvPr id="472" name="テキスト ボックス 471"/>
        <xdr:cNvSpPr txBox="1"/>
      </xdr:nvSpPr>
      <xdr:spPr>
        <a:xfrm>
          <a:off x="14909800" y="26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14351</xdr:rowOff>
    </xdr:from>
    <xdr:to>
      <xdr:col>68</xdr:col>
      <xdr:colOff>203200</xdr:colOff>
      <xdr:row>15</xdr:row>
      <xdr:rowOff>115951</xdr:rowOff>
    </xdr:to>
    <xdr:sp macro="" textlink="">
      <xdr:nvSpPr>
        <xdr:cNvPr id="473" name="楕円 472"/>
        <xdr:cNvSpPr/>
      </xdr:nvSpPr>
      <xdr:spPr>
        <a:xfrm>
          <a:off x="14351000" y="258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100728</xdr:rowOff>
    </xdr:from>
    <xdr:ext cx="762000" cy="259045"/>
    <xdr:sp macro="" textlink="">
      <xdr:nvSpPr>
        <xdr:cNvPr id="474" name="テキスト ボックス 473"/>
        <xdr:cNvSpPr txBox="1"/>
      </xdr:nvSpPr>
      <xdr:spPr>
        <a:xfrm>
          <a:off x="14020800" y="2672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92601</xdr:rowOff>
    </xdr:from>
    <xdr:to>
      <xdr:col>64</xdr:col>
      <xdr:colOff>152400</xdr:colOff>
      <xdr:row>16</xdr:row>
      <xdr:rowOff>22751</xdr:rowOff>
    </xdr:to>
    <xdr:sp macro="" textlink="">
      <xdr:nvSpPr>
        <xdr:cNvPr id="475" name="楕円 474"/>
        <xdr:cNvSpPr/>
      </xdr:nvSpPr>
      <xdr:spPr>
        <a:xfrm>
          <a:off x="13462000" y="266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7528</xdr:rowOff>
    </xdr:from>
    <xdr:ext cx="762000" cy="259045"/>
    <xdr:sp macro="" textlink="">
      <xdr:nvSpPr>
        <xdr:cNvPr id="476" name="テキスト ボックス 475"/>
        <xdr:cNvSpPr txBox="1"/>
      </xdr:nvSpPr>
      <xdr:spPr>
        <a:xfrm>
          <a:off x="13131800" y="275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北海道芦別市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13,635
13,608
865.04
10,671,036
10,579,087
84,596
6,031,402
9,969,573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92.3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類似団体と比較して職員数が多いため、人件費に係る経常収支比率が類似団体平均を上回っている。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今後も各種手当を含む職員給与及び定員管理の適正管理による人件費の抑制に努める。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85852</xdr:rowOff>
    </xdr:from>
    <xdr:to>
      <xdr:col>24</xdr:col>
      <xdr:colOff>25400</xdr:colOff>
      <xdr:row>40</xdr:row>
      <xdr:rowOff>8128</xdr:rowOff>
    </xdr:to>
    <xdr:cxnSp macro="">
      <xdr:nvCxnSpPr>
        <xdr:cNvPr id="59" name="直線コネクタ 58"/>
        <xdr:cNvCxnSpPr/>
      </xdr:nvCxnSpPr>
      <xdr:spPr>
        <a:xfrm flipV="1">
          <a:off x="4826000" y="5915152"/>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151655</xdr:rowOff>
    </xdr:from>
    <xdr:ext cx="762000" cy="259045"/>
    <xdr:sp macro="" textlink="">
      <xdr:nvSpPr>
        <xdr:cNvPr id="60" name="人件費最小値テキスト"/>
        <xdr:cNvSpPr txBox="1"/>
      </xdr:nvSpPr>
      <xdr:spPr>
        <a:xfrm>
          <a:off x="4914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xdr:rowOff>
    </xdr:from>
    <xdr:to>
      <xdr:col>24</xdr:col>
      <xdr:colOff>114300</xdr:colOff>
      <xdr:row>40</xdr:row>
      <xdr:rowOff>8128</xdr:rowOff>
    </xdr:to>
    <xdr:cxnSp macro="">
      <xdr:nvCxnSpPr>
        <xdr:cNvPr id="61" name="直線コネクタ 60"/>
        <xdr:cNvCxnSpPr/>
      </xdr:nvCxnSpPr>
      <xdr:spPr>
        <a:xfrm>
          <a:off x="4737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779</xdr:rowOff>
    </xdr:from>
    <xdr:ext cx="762000" cy="259045"/>
    <xdr:sp macro="" textlink="">
      <xdr:nvSpPr>
        <xdr:cNvPr id="62" name="人件費最大値テキスト"/>
        <xdr:cNvSpPr txBox="1"/>
      </xdr:nvSpPr>
      <xdr:spPr>
        <a:xfrm>
          <a:off x="4914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85852</xdr:rowOff>
    </xdr:from>
    <xdr:to>
      <xdr:col>24</xdr:col>
      <xdr:colOff>114300</xdr:colOff>
      <xdr:row>34</xdr:row>
      <xdr:rowOff>85852</xdr:rowOff>
    </xdr:to>
    <xdr:cxnSp macro="">
      <xdr:nvCxnSpPr>
        <xdr:cNvPr id="63" name="直線コネクタ 62"/>
        <xdr:cNvCxnSpPr/>
      </xdr:nvCxnSpPr>
      <xdr:spPr>
        <a:xfrm>
          <a:off x="4737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40132</xdr:rowOff>
    </xdr:from>
    <xdr:to>
      <xdr:col>24</xdr:col>
      <xdr:colOff>25400</xdr:colOff>
      <xdr:row>38</xdr:row>
      <xdr:rowOff>62992</xdr:rowOff>
    </xdr:to>
    <xdr:cxnSp macro="">
      <xdr:nvCxnSpPr>
        <xdr:cNvPr id="64" name="直線コネクタ 63"/>
        <xdr:cNvCxnSpPr/>
      </xdr:nvCxnSpPr>
      <xdr:spPr>
        <a:xfrm flipV="1">
          <a:off x="3987800" y="655523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8145</xdr:rowOff>
    </xdr:from>
    <xdr:ext cx="762000" cy="259045"/>
    <xdr:sp macro="" textlink="">
      <xdr:nvSpPr>
        <xdr:cNvPr id="65" name="人件費平均値テキスト"/>
        <xdr:cNvSpPr txBox="1"/>
      </xdr:nvSpPr>
      <xdr:spPr>
        <a:xfrm>
          <a:off x="4914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66" name="フローチャート: 判断 65"/>
        <xdr:cNvSpPr/>
      </xdr:nvSpPr>
      <xdr:spPr>
        <a:xfrm>
          <a:off x="4775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49276</xdr:rowOff>
    </xdr:from>
    <xdr:to>
      <xdr:col>19</xdr:col>
      <xdr:colOff>187325</xdr:colOff>
      <xdr:row>38</xdr:row>
      <xdr:rowOff>62992</xdr:rowOff>
    </xdr:to>
    <xdr:cxnSp macro="">
      <xdr:nvCxnSpPr>
        <xdr:cNvPr id="67" name="直線コネクタ 66"/>
        <xdr:cNvCxnSpPr/>
      </xdr:nvCxnSpPr>
      <xdr:spPr>
        <a:xfrm>
          <a:off x="3098800" y="65643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69" name="テキスト ボックス 68"/>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17272</xdr:rowOff>
    </xdr:from>
    <xdr:to>
      <xdr:col>15</xdr:col>
      <xdr:colOff>98425</xdr:colOff>
      <xdr:row>38</xdr:row>
      <xdr:rowOff>49276</xdr:rowOff>
    </xdr:to>
    <xdr:cxnSp macro="">
      <xdr:nvCxnSpPr>
        <xdr:cNvPr id="70" name="直線コネクタ 69"/>
        <xdr:cNvCxnSpPr/>
      </xdr:nvCxnSpPr>
      <xdr:spPr>
        <a:xfrm>
          <a:off x="2209800" y="65323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89679</xdr:rowOff>
    </xdr:from>
    <xdr:ext cx="762000" cy="259045"/>
    <xdr:sp macro="" textlink="">
      <xdr:nvSpPr>
        <xdr:cNvPr id="72" name="テキスト ボックス 71"/>
        <xdr:cNvSpPr txBox="1"/>
      </xdr:nvSpPr>
      <xdr:spPr>
        <a:xfrm>
          <a:off x="2717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17272</xdr:rowOff>
    </xdr:from>
    <xdr:to>
      <xdr:col>11</xdr:col>
      <xdr:colOff>9525</xdr:colOff>
      <xdr:row>38</xdr:row>
      <xdr:rowOff>81280</xdr:rowOff>
    </xdr:to>
    <xdr:cxnSp macro="">
      <xdr:nvCxnSpPr>
        <xdr:cNvPr id="73" name="直線コネクタ 72"/>
        <xdr:cNvCxnSpPr/>
      </xdr:nvCxnSpPr>
      <xdr:spPr>
        <a:xfrm flipV="1">
          <a:off x="1320800" y="653237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75" name="テキスト ボックス 74"/>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77" name="テキスト ボックス 76"/>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160782</xdr:rowOff>
    </xdr:from>
    <xdr:to>
      <xdr:col>24</xdr:col>
      <xdr:colOff>76200</xdr:colOff>
      <xdr:row>38</xdr:row>
      <xdr:rowOff>90932</xdr:rowOff>
    </xdr:to>
    <xdr:sp macro="" textlink="">
      <xdr:nvSpPr>
        <xdr:cNvPr id="83" name="楕円 82"/>
        <xdr:cNvSpPr/>
      </xdr:nvSpPr>
      <xdr:spPr>
        <a:xfrm>
          <a:off x="47752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132859</xdr:rowOff>
    </xdr:from>
    <xdr:ext cx="762000" cy="259045"/>
    <xdr:sp macro="" textlink="">
      <xdr:nvSpPr>
        <xdr:cNvPr id="84" name="人件費該当値テキスト"/>
        <xdr:cNvSpPr txBox="1"/>
      </xdr:nvSpPr>
      <xdr:spPr>
        <a:xfrm>
          <a:off x="49149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12192</xdr:rowOff>
    </xdr:from>
    <xdr:to>
      <xdr:col>20</xdr:col>
      <xdr:colOff>38100</xdr:colOff>
      <xdr:row>38</xdr:row>
      <xdr:rowOff>113792</xdr:rowOff>
    </xdr:to>
    <xdr:sp macro="" textlink="">
      <xdr:nvSpPr>
        <xdr:cNvPr id="85" name="楕円 84"/>
        <xdr:cNvSpPr/>
      </xdr:nvSpPr>
      <xdr:spPr>
        <a:xfrm>
          <a:off x="3937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98569</xdr:rowOff>
    </xdr:from>
    <xdr:ext cx="736600" cy="259045"/>
    <xdr:sp macro="" textlink="">
      <xdr:nvSpPr>
        <xdr:cNvPr id="86" name="テキスト ボックス 85"/>
        <xdr:cNvSpPr txBox="1"/>
      </xdr:nvSpPr>
      <xdr:spPr>
        <a:xfrm>
          <a:off x="3606800" y="6613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169926</xdr:rowOff>
    </xdr:from>
    <xdr:to>
      <xdr:col>15</xdr:col>
      <xdr:colOff>149225</xdr:colOff>
      <xdr:row>38</xdr:row>
      <xdr:rowOff>100076</xdr:rowOff>
    </xdr:to>
    <xdr:sp macro="" textlink="">
      <xdr:nvSpPr>
        <xdr:cNvPr id="87" name="楕円 86"/>
        <xdr:cNvSpPr/>
      </xdr:nvSpPr>
      <xdr:spPr>
        <a:xfrm>
          <a:off x="3048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84853</xdr:rowOff>
    </xdr:from>
    <xdr:ext cx="762000" cy="259045"/>
    <xdr:sp macro="" textlink="">
      <xdr:nvSpPr>
        <xdr:cNvPr id="88" name="テキスト ボックス 87"/>
        <xdr:cNvSpPr txBox="1"/>
      </xdr:nvSpPr>
      <xdr:spPr>
        <a:xfrm>
          <a:off x="27178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137922</xdr:rowOff>
    </xdr:from>
    <xdr:to>
      <xdr:col>11</xdr:col>
      <xdr:colOff>60325</xdr:colOff>
      <xdr:row>38</xdr:row>
      <xdr:rowOff>68072</xdr:rowOff>
    </xdr:to>
    <xdr:sp macro="" textlink="">
      <xdr:nvSpPr>
        <xdr:cNvPr id="89" name="楕円 88"/>
        <xdr:cNvSpPr/>
      </xdr:nvSpPr>
      <xdr:spPr>
        <a:xfrm>
          <a:off x="2159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52849</xdr:rowOff>
    </xdr:from>
    <xdr:ext cx="762000" cy="259045"/>
    <xdr:sp macro="" textlink="">
      <xdr:nvSpPr>
        <xdr:cNvPr id="90" name="テキスト ボックス 89"/>
        <xdr:cNvSpPr txBox="1"/>
      </xdr:nvSpPr>
      <xdr:spPr>
        <a:xfrm>
          <a:off x="1828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30480</xdr:rowOff>
    </xdr:from>
    <xdr:to>
      <xdr:col>6</xdr:col>
      <xdr:colOff>171450</xdr:colOff>
      <xdr:row>38</xdr:row>
      <xdr:rowOff>132080</xdr:rowOff>
    </xdr:to>
    <xdr:sp macro="" textlink="">
      <xdr:nvSpPr>
        <xdr:cNvPr id="91" name="楕円 90"/>
        <xdr:cNvSpPr/>
      </xdr:nvSpPr>
      <xdr:spPr>
        <a:xfrm>
          <a:off x="1270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116857</xdr:rowOff>
    </xdr:from>
    <xdr:ext cx="762000" cy="259045"/>
    <xdr:sp macro="" textlink="">
      <xdr:nvSpPr>
        <xdr:cNvPr id="92" name="テキスト ボックス 91"/>
        <xdr:cNvSpPr txBox="1"/>
      </xdr:nvSpPr>
      <xdr:spPr>
        <a:xfrm>
          <a:off x="939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業務の民間委託化の推進により、物件費に係る経常収支比率が類似団体平均を上回っている。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今後も事務事業の徹底した見直しによる物件費の抑制に努める。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113393</xdr:rowOff>
    </xdr:to>
    <xdr:cxnSp macro="">
      <xdr:nvCxnSpPr>
        <xdr:cNvPr id="122" name="直線コネクタ 121"/>
        <xdr:cNvCxnSpPr/>
      </xdr:nvCxnSpPr>
      <xdr:spPr>
        <a:xfrm flipV="1">
          <a:off x="16510000" y="2200729"/>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86178</xdr:rowOff>
    </xdr:from>
    <xdr:to>
      <xdr:col>82</xdr:col>
      <xdr:colOff>107950</xdr:colOff>
      <xdr:row>19</xdr:row>
      <xdr:rowOff>140607</xdr:rowOff>
    </xdr:to>
    <xdr:cxnSp macro="">
      <xdr:nvCxnSpPr>
        <xdr:cNvPr id="127" name="直線コネクタ 126"/>
        <xdr:cNvCxnSpPr/>
      </xdr:nvCxnSpPr>
      <xdr:spPr>
        <a:xfrm flipV="1">
          <a:off x="15671800" y="3343728"/>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46463</xdr:rowOff>
    </xdr:from>
    <xdr:ext cx="762000" cy="259045"/>
    <xdr:sp macro="" textlink="">
      <xdr:nvSpPr>
        <xdr:cNvPr id="128" name="物件費平均値テキスト"/>
        <xdr:cNvSpPr txBox="1"/>
      </xdr:nvSpPr>
      <xdr:spPr>
        <a:xfrm>
          <a:off x="16598900" y="27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29" name="フローチャート: 判断 128"/>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129722</xdr:rowOff>
    </xdr:from>
    <xdr:to>
      <xdr:col>78</xdr:col>
      <xdr:colOff>69850</xdr:colOff>
      <xdr:row>19</xdr:row>
      <xdr:rowOff>140607</xdr:rowOff>
    </xdr:to>
    <xdr:cxnSp macro="">
      <xdr:nvCxnSpPr>
        <xdr:cNvPr id="130" name="直線コネクタ 129"/>
        <xdr:cNvCxnSpPr/>
      </xdr:nvCxnSpPr>
      <xdr:spPr>
        <a:xfrm>
          <a:off x="14782800" y="33872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1" name="フローチャート: 判断 130"/>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119941</xdr:rowOff>
    </xdr:from>
    <xdr:ext cx="736600" cy="259045"/>
    <xdr:sp macro="" textlink="">
      <xdr:nvSpPr>
        <xdr:cNvPr id="132" name="テキスト ボックス 131"/>
        <xdr:cNvSpPr txBox="1"/>
      </xdr:nvSpPr>
      <xdr:spPr>
        <a:xfrm>
          <a:off x="15290800" y="2691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61686</xdr:rowOff>
    </xdr:from>
    <xdr:to>
      <xdr:col>73</xdr:col>
      <xdr:colOff>180975</xdr:colOff>
      <xdr:row>19</xdr:row>
      <xdr:rowOff>129722</xdr:rowOff>
    </xdr:to>
    <xdr:cxnSp macro="">
      <xdr:nvCxnSpPr>
        <xdr:cNvPr id="133" name="直線コネクタ 132"/>
        <xdr:cNvCxnSpPr/>
      </xdr:nvCxnSpPr>
      <xdr:spPr>
        <a:xfrm>
          <a:off x="13893800" y="3147786"/>
          <a:ext cx="889000" cy="23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136071</xdr:rowOff>
    </xdr:from>
    <xdr:to>
      <xdr:col>74</xdr:col>
      <xdr:colOff>31750</xdr:colOff>
      <xdr:row>17</xdr:row>
      <xdr:rowOff>66221</xdr:rowOff>
    </xdr:to>
    <xdr:sp macro="" textlink="">
      <xdr:nvSpPr>
        <xdr:cNvPr id="134" name="フローチャート: 判断 133"/>
        <xdr:cNvSpPr/>
      </xdr:nvSpPr>
      <xdr:spPr>
        <a:xfrm>
          <a:off x="14732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76398</xdr:rowOff>
    </xdr:from>
    <xdr:ext cx="762000" cy="259045"/>
    <xdr:sp macro="" textlink="">
      <xdr:nvSpPr>
        <xdr:cNvPr id="135" name="テキスト ボックス 134"/>
        <xdr:cNvSpPr txBox="1"/>
      </xdr:nvSpPr>
      <xdr:spPr>
        <a:xfrm>
          <a:off x="14401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61686</xdr:rowOff>
    </xdr:from>
    <xdr:to>
      <xdr:col>69</xdr:col>
      <xdr:colOff>92075</xdr:colOff>
      <xdr:row>18</xdr:row>
      <xdr:rowOff>127000</xdr:rowOff>
    </xdr:to>
    <xdr:cxnSp macro="">
      <xdr:nvCxnSpPr>
        <xdr:cNvPr id="136" name="直線コネクタ 135"/>
        <xdr:cNvCxnSpPr/>
      </xdr:nvCxnSpPr>
      <xdr:spPr>
        <a:xfrm flipV="1">
          <a:off x="13004800" y="31477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7" name="フローチャート: 判断 136"/>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11084</xdr:rowOff>
    </xdr:from>
    <xdr:ext cx="762000" cy="259045"/>
    <xdr:sp macro="" textlink="">
      <xdr:nvSpPr>
        <xdr:cNvPr id="138" name="テキスト ボックス 137"/>
        <xdr:cNvSpPr txBox="1"/>
      </xdr:nvSpPr>
      <xdr:spPr>
        <a:xfrm>
          <a:off x="13512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39" name="フローチャート: 判断 138"/>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43741</xdr:rowOff>
    </xdr:from>
    <xdr:ext cx="762000" cy="259045"/>
    <xdr:sp macro="" textlink="">
      <xdr:nvSpPr>
        <xdr:cNvPr id="140" name="テキスト ボックス 139"/>
        <xdr:cNvSpPr txBox="1"/>
      </xdr:nvSpPr>
      <xdr:spPr>
        <a:xfrm>
          <a:off x="12623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35378</xdr:rowOff>
    </xdr:from>
    <xdr:to>
      <xdr:col>82</xdr:col>
      <xdr:colOff>158750</xdr:colOff>
      <xdr:row>19</xdr:row>
      <xdr:rowOff>136978</xdr:rowOff>
    </xdr:to>
    <xdr:sp macro="" textlink="">
      <xdr:nvSpPr>
        <xdr:cNvPr id="146" name="楕円 145"/>
        <xdr:cNvSpPr/>
      </xdr:nvSpPr>
      <xdr:spPr>
        <a:xfrm>
          <a:off x="16459200" y="329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7455</xdr:rowOff>
    </xdr:from>
    <xdr:ext cx="762000" cy="259045"/>
    <xdr:sp macro="" textlink="">
      <xdr:nvSpPr>
        <xdr:cNvPr id="147" name="物件費該当値テキスト"/>
        <xdr:cNvSpPr txBox="1"/>
      </xdr:nvSpPr>
      <xdr:spPr>
        <a:xfrm>
          <a:off x="16598900" y="326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89807</xdr:rowOff>
    </xdr:from>
    <xdr:to>
      <xdr:col>78</xdr:col>
      <xdr:colOff>120650</xdr:colOff>
      <xdr:row>20</xdr:row>
      <xdr:rowOff>19957</xdr:rowOff>
    </xdr:to>
    <xdr:sp macro="" textlink="">
      <xdr:nvSpPr>
        <xdr:cNvPr id="148" name="楕円 147"/>
        <xdr:cNvSpPr/>
      </xdr:nvSpPr>
      <xdr:spPr>
        <a:xfrm>
          <a:off x="15621000" y="334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4734</xdr:rowOff>
    </xdr:from>
    <xdr:ext cx="736600" cy="259045"/>
    <xdr:sp macro="" textlink="">
      <xdr:nvSpPr>
        <xdr:cNvPr id="149" name="テキスト ボックス 148"/>
        <xdr:cNvSpPr txBox="1"/>
      </xdr:nvSpPr>
      <xdr:spPr>
        <a:xfrm>
          <a:off x="15290800" y="3433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78922</xdr:rowOff>
    </xdr:from>
    <xdr:to>
      <xdr:col>74</xdr:col>
      <xdr:colOff>31750</xdr:colOff>
      <xdr:row>20</xdr:row>
      <xdr:rowOff>9072</xdr:rowOff>
    </xdr:to>
    <xdr:sp macro="" textlink="">
      <xdr:nvSpPr>
        <xdr:cNvPr id="150" name="楕円 149"/>
        <xdr:cNvSpPr/>
      </xdr:nvSpPr>
      <xdr:spPr>
        <a:xfrm>
          <a:off x="14732000" y="333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165299</xdr:rowOff>
    </xdr:from>
    <xdr:ext cx="762000" cy="259045"/>
    <xdr:sp macro="" textlink="">
      <xdr:nvSpPr>
        <xdr:cNvPr id="151" name="テキスト ボックス 150"/>
        <xdr:cNvSpPr txBox="1"/>
      </xdr:nvSpPr>
      <xdr:spPr>
        <a:xfrm>
          <a:off x="14401800" y="342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10886</xdr:rowOff>
    </xdr:from>
    <xdr:to>
      <xdr:col>69</xdr:col>
      <xdr:colOff>142875</xdr:colOff>
      <xdr:row>18</xdr:row>
      <xdr:rowOff>112486</xdr:rowOff>
    </xdr:to>
    <xdr:sp macro="" textlink="">
      <xdr:nvSpPr>
        <xdr:cNvPr id="152" name="楕円 151"/>
        <xdr:cNvSpPr/>
      </xdr:nvSpPr>
      <xdr:spPr>
        <a:xfrm>
          <a:off x="13843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97263</xdr:rowOff>
    </xdr:from>
    <xdr:ext cx="762000" cy="259045"/>
    <xdr:sp macro="" textlink="">
      <xdr:nvSpPr>
        <xdr:cNvPr id="153" name="テキスト ボックス 152"/>
        <xdr:cNvSpPr txBox="1"/>
      </xdr:nvSpPr>
      <xdr:spPr>
        <a:xfrm>
          <a:off x="13512800" y="318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76200</xdr:rowOff>
    </xdr:from>
    <xdr:to>
      <xdr:col>65</xdr:col>
      <xdr:colOff>53975</xdr:colOff>
      <xdr:row>19</xdr:row>
      <xdr:rowOff>6350</xdr:rowOff>
    </xdr:to>
    <xdr:sp macro="" textlink="">
      <xdr:nvSpPr>
        <xdr:cNvPr id="154" name="楕円 153"/>
        <xdr:cNvSpPr/>
      </xdr:nvSpPr>
      <xdr:spPr>
        <a:xfrm>
          <a:off x="12954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162577</xdr:rowOff>
    </xdr:from>
    <xdr:ext cx="762000" cy="259045"/>
    <xdr:sp macro="" textlink="">
      <xdr:nvSpPr>
        <xdr:cNvPr id="155" name="テキスト ボックス 154"/>
        <xdr:cNvSpPr txBox="1"/>
      </xdr:nvSpPr>
      <xdr:spPr>
        <a:xfrm>
          <a:off x="12623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類似団体と比較して職員数が多いため、人件費に係る経常収支比率が類似団体平均を上回っている。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今後も各種手当を含む職員給与及び定員管理の適正管理による人件費の抑制に努める。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26307</xdr:rowOff>
    </xdr:to>
    <xdr:cxnSp macro="">
      <xdr:nvCxnSpPr>
        <xdr:cNvPr id="185" name="直線コネクタ 184"/>
        <xdr:cNvCxnSpPr/>
      </xdr:nvCxnSpPr>
      <xdr:spPr>
        <a:xfrm flipV="1">
          <a:off x="4826000" y="90805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169834</xdr:rowOff>
    </xdr:from>
    <xdr:ext cx="762000" cy="259045"/>
    <xdr:sp macro="" textlink="">
      <xdr:nvSpPr>
        <xdr:cNvPr id="186" name="扶助費最小値テキスト"/>
        <xdr:cNvSpPr txBox="1"/>
      </xdr:nvSpPr>
      <xdr:spPr>
        <a:xfrm>
          <a:off x="4914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26307</xdr:rowOff>
    </xdr:from>
    <xdr:to>
      <xdr:col>24</xdr:col>
      <xdr:colOff>114300</xdr:colOff>
      <xdr:row>61</xdr:row>
      <xdr:rowOff>26307</xdr:rowOff>
    </xdr:to>
    <xdr:cxnSp macro="">
      <xdr:nvCxnSpPr>
        <xdr:cNvPr id="187" name="直線コネクタ 186"/>
        <xdr:cNvCxnSpPr/>
      </xdr:nvCxnSpPr>
      <xdr:spPr>
        <a:xfrm>
          <a:off x="4737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135165</xdr:rowOff>
    </xdr:from>
    <xdr:to>
      <xdr:col>24</xdr:col>
      <xdr:colOff>25400</xdr:colOff>
      <xdr:row>53</xdr:row>
      <xdr:rowOff>135165</xdr:rowOff>
    </xdr:to>
    <xdr:cxnSp macro="">
      <xdr:nvCxnSpPr>
        <xdr:cNvPr id="190" name="直線コネクタ 189"/>
        <xdr:cNvCxnSpPr/>
      </xdr:nvCxnSpPr>
      <xdr:spPr>
        <a:xfrm>
          <a:off x="3987800" y="92220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91"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135165</xdr:rowOff>
    </xdr:from>
    <xdr:to>
      <xdr:col>19</xdr:col>
      <xdr:colOff>187325</xdr:colOff>
      <xdr:row>54</xdr:row>
      <xdr:rowOff>39915</xdr:rowOff>
    </xdr:to>
    <xdr:cxnSp macro="">
      <xdr:nvCxnSpPr>
        <xdr:cNvPr id="193" name="直線コネクタ 192"/>
        <xdr:cNvCxnSpPr/>
      </xdr:nvCxnSpPr>
      <xdr:spPr>
        <a:xfrm flipV="1">
          <a:off x="3098800" y="922201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4" name="フローチャート: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5" name="テキスト ボックス 194"/>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52</xdr:row>
      <xdr:rowOff>78015</xdr:rowOff>
    </xdr:from>
    <xdr:to>
      <xdr:col>15</xdr:col>
      <xdr:colOff>98425</xdr:colOff>
      <xdr:row>54</xdr:row>
      <xdr:rowOff>39915</xdr:rowOff>
    </xdr:to>
    <xdr:cxnSp macro="">
      <xdr:nvCxnSpPr>
        <xdr:cNvPr id="196" name="直線コネクタ 195"/>
        <xdr:cNvCxnSpPr/>
      </xdr:nvCxnSpPr>
      <xdr:spPr>
        <a:xfrm>
          <a:off x="2209800" y="8993415"/>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144235</xdr:rowOff>
    </xdr:from>
    <xdr:to>
      <xdr:col>15</xdr:col>
      <xdr:colOff>149225</xdr:colOff>
      <xdr:row>56</xdr:row>
      <xdr:rowOff>74385</xdr:rowOff>
    </xdr:to>
    <xdr:sp macro="" textlink="">
      <xdr:nvSpPr>
        <xdr:cNvPr id="197" name="フローチャート: 判断 196"/>
        <xdr:cNvSpPr/>
      </xdr:nvSpPr>
      <xdr:spPr>
        <a:xfrm>
          <a:off x="3048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59162</xdr:rowOff>
    </xdr:from>
    <xdr:ext cx="762000" cy="259045"/>
    <xdr:sp macro="" textlink="">
      <xdr:nvSpPr>
        <xdr:cNvPr id="198" name="テキスト ボックス 197"/>
        <xdr:cNvSpPr txBox="1"/>
      </xdr:nvSpPr>
      <xdr:spPr>
        <a:xfrm>
          <a:off x="2717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78015</xdr:rowOff>
    </xdr:from>
    <xdr:to>
      <xdr:col>11</xdr:col>
      <xdr:colOff>9525</xdr:colOff>
      <xdr:row>54</xdr:row>
      <xdr:rowOff>7257</xdr:rowOff>
    </xdr:to>
    <xdr:cxnSp macro="">
      <xdr:nvCxnSpPr>
        <xdr:cNvPr id="199" name="直線コネクタ 198"/>
        <xdr:cNvCxnSpPr/>
      </xdr:nvCxnSpPr>
      <xdr:spPr>
        <a:xfrm flipV="1">
          <a:off x="1320800" y="8993415"/>
          <a:ext cx="889000" cy="27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111578</xdr:rowOff>
    </xdr:from>
    <xdr:to>
      <xdr:col>11</xdr:col>
      <xdr:colOff>60325</xdr:colOff>
      <xdr:row>56</xdr:row>
      <xdr:rowOff>41728</xdr:rowOff>
    </xdr:to>
    <xdr:sp macro="" textlink="">
      <xdr:nvSpPr>
        <xdr:cNvPr id="200" name="フローチャート: 判断 199"/>
        <xdr:cNvSpPr/>
      </xdr:nvSpPr>
      <xdr:spPr>
        <a:xfrm>
          <a:off x="2159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26505</xdr:rowOff>
    </xdr:from>
    <xdr:ext cx="762000" cy="259045"/>
    <xdr:sp macro="" textlink="">
      <xdr:nvSpPr>
        <xdr:cNvPr id="201" name="テキスト ボックス 200"/>
        <xdr:cNvSpPr txBox="1"/>
      </xdr:nvSpPr>
      <xdr:spPr>
        <a:xfrm>
          <a:off x="1828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202" name="フローチャート: 判断 201"/>
        <xdr:cNvSpPr/>
      </xdr:nvSpPr>
      <xdr:spPr>
        <a:xfrm>
          <a:off x="1270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4734</xdr:rowOff>
    </xdr:from>
    <xdr:ext cx="762000" cy="259045"/>
    <xdr:sp macro="" textlink="">
      <xdr:nvSpPr>
        <xdr:cNvPr id="203" name="テキスト ボックス 202"/>
        <xdr:cNvSpPr txBox="1"/>
      </xdr:nvSpPr>
      <xdr:spPr>
        <a:xfrm>
          <a:off x="939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84365</xdr:rowOff>
    </xdr:from>
    <xdr:to>
      <xdr:col>24</xdr:col>
      <xdr:colOff>76200</xdr:colOff>
      <xdr:row>54</xdr:row>
      <xdr:rowOff>14515</xdr:rowOff>
    </xdr:to>
    <xdr:sp macro="" textlink="">
      <xdr:nvSpPr>
        <xdr:cNvPr id="209" name="楕円 208"/>
        <xdr:cNvSpPr/>
      </xdr:nvSpPr>
      <xdr:spPr>
        <a:xfrm>
          <a:off x="47752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100892</xdr:rowOff>
    </xdr:from>
    <xdr:ext cx="762000" cy="259045"/>
    <xdr:sp macro="" textlink="">
      <xdr:nvSpPr>
        <xdr:cNvPr id="210" name="扶助費該当値テキスト"/>
        <xdr:cNvSpPr txBox="1"/>
      </xdr:nvSpPr>
      <xdr:spPr>
        <a:xfrm>
          <a:off x="49149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84365</xdr:rowOff>
    </xdr:from>
    <xdr:to>
      <xdr:col>20</xdr:col>
      <xdr:colOff>38100</xdr:colOff>
      <xdr:row>54</xdr:row>
      <xdr:rowOff>14515</xdr:rowOff>
    </xdr:to>
    <xdr:sp macro="" textlink="">
      <xdr:nvSpPr>
        <xdr:cNvPr id="211" name="楕円 210"/>
        <xdr:cNvSpPr/>
      </xdr:nvSpPr>
      <xdr:spPr>
        <a:xfrm>
          <a:off x="3937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24692</xdr:rowOff>
    </xdr:from>
    <xdr:ext cx="736600" cy="259045"/>
    <xdr:sp macro="" textlink="">
      <xdr:nvSpPr>
        <xdr:cNvPr id="212" name="テキスト ボックス 211"/>
        <xdr:cNvSpPr txBox="1"/>
      </xdr:nvSpPr>
      <xdr:spPr>
        <a:xfrm>
          <a:off x="3606800" y="8940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160565</xdr:rowOff>
    </xdr:from>
    <xdr:to>
      <xdr:col>15</xdr:col>
      <xdr:colOff>149225</xdr:colOff>
      <xdr:row>54</xdr:row>
      <xdr:rowOff>90715</xdr:rowOff>
    </xdr:to>
    <xdr:sp macro="" textlink="">
      <xdr:nvSpPr>
        <xdr:cNvPr id="213" name="楕円 212"/>
        <xdr:cNvSpPr/>
      </xdr:nvSpPr>
      <xdr:spPr>
        <a:xfrm>
          <a:off x="3048000" y="92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100892</xdr:rowOff>
    </xdr:from>
    <xdr:ext cx="762000" cy="259045"/>
    <xdr:sp macro="" textlink="">
      <xdr:nvSpPr>
        <xdr:cNvPr id="214" name="テキスト ボックス 213"/>
        <xdr:cNvSpPr txBox="1"/>
      </xdr:nvSpPr>
      <xdr:spPr>
        <a:xfrm>
          <a:off x="2717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27215</xdr:rowOff>
    </xdr:from>
    <xdr:to>
      <xdr:col>11</xdr:col>
      <xdr:colOff>60325</xdr:colOff>
      <xdr:row>52</xdr:row>
      <xdr:rowOff>128815</xdr:rowOff>
    </xdr:to>
    <xdr:sp macro="" textlink="">
      <xdr:nvSpPr>
        <xdr:cNvPr id="215" name="楕円 214"/>
        <xdr:cNvSpPr/>
      </xdr:nvSpPr>
      <xdr:spPr>
        <a:xfrm>
          <a:off x="2159000" y="894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50</xdr:row>
      <xdr:rowOff>138992</xdr:rowOff>
    </xdr:from>
    <xdr:ext cx="762000" cy="259045"/>
    <xdr:sp macro="" textlink="">
      <xdr:nvSpPr>
        <xdr:cNvPr id="216" name="テキスト ボックス 215"/>
        <xdr:cNvSpPr txBox="1"/>
      </xdr:nvSpPr>
      <xdr:spPr>
        <a:xfrm>
          <a:off x="1828800" y="8711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127907</xdr:rowOff>
    </xdr:from>
    <xdr:to>
      <xdr:col>6</xdr:col>
      <xdr:colOff>171450</xdr:colOff>
      <xdr:row>54</xdr:row>
      <xdr:rowOff>58057</xdr:rowOff>
    </xdr:to>
    <xdr:sp macro="" textlink="">
      <xdr:nvSpPr>
        <xdr:cNvPr id="217" name="楕円 216"/>
        <xdr:cNvSpPr/>
      </xdr:nvSpPr>
      <xdr:spPr>
        <a:xfrm>
          <a:off x="1270000" y="92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68234</xdr:rowOff>
    </xdr:from>
    <xdr:ext cx="762000" cy="259045"/>
    <xdr:sp macro="" textlink="">
      <xdr:nvSpPr>
        <xdr:cNvPr id="218" name="テキスト ボックス 217"/>
        <xdr:cNvSpPr txBox="1"/>
      </xdr:nvSpPr>
      <xdr:spPr>
        <a:xfrm>
          <a:off x="939800" y="898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類似団体平均を上回っているが、今後は公営企業会計の経営状況の悪化に伴い、赤字補てんに対する繰出金が増加していくことが懸念されるため、各企業会計及び特別会計においては、各種料金等の適正化を検討し、健全な財政基盤を確立することにより、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8" name="直線コネクタ 247"/>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9" name="その他最小値テキスト"/>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50" name="直線コネクタ 249"/>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51"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2" name="直線コネクタ 251"/>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24130</xdr:rowOff>
    </xdr:from>
    <xdr:to>
      <xdr:col>82</xdr:col>
      <xdr:colOff>107950</xdr:colOff>
      <xdr:row>57</xdr:row>
      <xdr:rowOff>56787</xdr:rowOff>
    </xdr:to>
    <xdr:cxnSp macro="">
      <xdr:nvCxnSpPr>
        <xdr:cNvPr id="253" name="直線コネクタ 252"/>
        <xdr:cNvCxnSpPr/>
      </xdr:nvCxnSpPr>
      <xdr:spPr>
        <a:xfrm>
          <a:off x="15671800" y="979678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4" name="その他平均値テキスト"/>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5" name="フローチャート: 判断 254"/>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24130</xdr:rowOff>
    </xdr:from>
    <xdr:to>
      <xdr:col>78</xdr:col>
      <xdr:colOff>69850</xdr:colOff>
      <xdr:row>57</xdr:row>
      <xdr:rowOff>30662</xdr:rowOff>
    </xdr:to>
    <xdr:cxnSp macro="">
      <xdr:nvCxnSpPr>
        <xdr:cNvPr id="256" name="直線コネクタ 255"/>
        <xdr:cNvCxnSpPr/>
      </xdr:nvCxnSpPr>
      <xdr:spPr>
        <a:xfrm flipV="1">
          <a:off x="14782800" y="979678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7" name="フローチャート: 判断 256"/>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199</xdr:rowOff>
    </xdr:from>
    <xdr:ext cx="736600" cy="259045"/>
    <xdr:sp macro="" textlink="">
      <xdr:nvSpPr>
        <xdr:cNvPr id="258" name="テキスト ボックス 257"/>
        <xdr:cNvSpPr txBox="1"/>
      </xdr:nvSpPr>
      <xdr:spPr>
        <a:xfrm>
          <a:off x="15290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30662</xdr:rowOff>
    </xdr:from>
    <xdr:to>
      <xdr:col>73</xdr:col>
      <xdr:colOff>180975</xdr:colOff>
      <xdr:row>57</xdr:row>
      <xdr:rowOff>30662</xdr:rowOff>
    </xdr:to>
    <xdr:cxnSp macro="">
      <xdr:nvCxnSpPr>
        <xdr:cNvPr id="259" name="直線コネクタ 258"/>
        <xdr:cNvCxnSpPr/>
      </xdr:nvCxnSpPr>
      <xdr:spPr>
        <a:xfrm>
          <a:off x="13893800" y="98033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60" name="フローチャート: 判断 259"/>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158586</xdr:rowOff>
    </xdr:from>
    <xdr:ext cx="762000" cy="259045"/>
    <xdr:sp macro="" textlink="">
      <xdr:nvSpPr>
        <xdr:cNvPr id="261" name="テキスト ボックス 260"/>
        <xdr:cNvSpPr txBox="1"/>
      </xdr:nvSpPr>
      <xdr:spPr>
        <a:xfrm>
          <a:off x="14401800" y="941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53522</xdr:rowOff>
    </xdr:from>
    <xdr:to>
      <xdr:col>69</xdr:col>
      <xdr:colOff>92075</xdr:colOff>
      <xdr:row>57</xdr:row>
      <xdr:rowOff>30662</xdr:rowOff>
    </xdr:to>
    <xdr:cxnSp macro="">
      <xdr:nvCxnSpPr>
        <xdr:cNvPr id="262" name="直線コネクタ 261"/>
        <xdr:cNvCxnSpPr/>
      </xdr:nvCxnSpPr>
      <xdr:spPr>
        <a:xfrm>
          <a:off x="13004800" y="9483272"/>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3" name="フローチャート: 判断 262"/>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64" name="テキスト ボックス 263"/>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65" name="フローチャート: 判断 264"/>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93997</xdr:rowOff>
    </xdr:from>
    <xdr:ext cx="762000" cy="259045"/>
    <xdr:sp macro="" textlink="">
      <xdr:nvSpPr>
        <xdr:cNvPr id="266" name="テキスト ボックス 265"/>
        <xdr:cNvSpPr txBox="1"/>
      </xdr:nvSpPr>
      <xdr:spPr>
        <a:xfrm>
          <a:off x="12623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5987</xdr:rowOff>
    </xdr:from>
    <xdr:to>
      <xdr:col>82</xdr:col>
      <xdr:colOff>158750</xdr:colOff>
      <xdr:row>57</xdr:row>
      <xdr:rowOff>107587</xdr:rowOff>
    </xdr:to>
    <xdr:sp macro="" textlink="">
      <xdr:nvSpPr>
        <xdr:cNvPr id="272" name="楕円 271"/>
        <xdr:cNvSpPr/>
      </xdr:nvSpPr>
      <xdr:spPr>
        <a:xfrm>
          <a:off x="16459200" y="977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149514</xdr:rowOff>
    </xdr:from>
    <xdr:ext cx="762000" cy="259045"/>
    <xdr:sp macro="" textlink="">
      <xdr:nvSpPr>
        <xdr:cNvPr id="273" name="その他該当値テキスト"/>
        <xdr:cNvSpPr txBox="1"/>
      </xdr:nvSpPr>
      <xdr:spPr>
        <a:xfrm>
          <a:off x="16598900" y="9750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144780</xdr:rowOff>
    </xdr:from>
    <xdr:to>
      <xdr:col>78</xdr:col>
      <xdr:colOff>120650</xdr:colOff>
      <xdr:row>57</xdr:row>
      <xdr:rowOff>74930</xdr:rowOff>
    </xdr:to>
    <xdr:sp macro="" textlink="">
      <xdr:nvSpPr>
        <xdr:cNvPr id="274" name="楕円 273"/>
        <xdr:cNvSpPr/>
      </xdr:nvSpPr>
      <xdr:spPr>
        <a:xfrm>
          <a:off x="15621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59707</xdr:rowOff>
    </xdr:from>
    <xdr:ext cx="736600" cy="259045"/>
    <xdr:sp macro="" textlink="">
      <xdr:nvSpPr>
        <xdr:cNvPr id="275" name="テキスト ボックス 274"/>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151312</xdr:rowOff>
    </xdr:from>
    <xdr:to>
      <xdr:col>74</xdr:col>
      <xdr:colOff>31750</xdr:colOff>
      <xdr:row>57</xdr:row>
      <xdr:rowOff>81462</xdr:rowOff>
    </xdr:to>
    <xdr:sp macro="" textlink="">
      <xdr:nvSpPr>
        <xdr:cNvPr id="276" name="楕円 275"/>
        <xdr:cNvSpPr/>
      </xdr:nvSpPr>
      <xdr:spPr>
        <a:xfrm>
          <a:off x="14732000" y="975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66239</xdr:rowOff>
    </xdr:from>
    <xdr:ext cx="762000" cy="259045"/>
    <xdr:sp macro="" textlink="">
      <xdr:nvSpPr>
        <xdr:cNvPr id="277" name="テキスト ボックス 276"/>
        <xdr:cNvSpPr txBox="1"/>
      </xdr:nvSpPr>
      <xdr:spPr>
        <a:xfrm>
          <a:off x="14401800" y="983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151312</xdr:rowOff>
    </xdr:from>
    <xdr:to>
      <xdr:col>69</xdr:col>
      <xdr:colOff>142875</xdr:colOff>
      <xdr:row>57</xdr:row>
      <xdr:rowOff>81462</xdr:rowOff>
    </xdr:to>
    <xdr:sp macro="" textlink="">
      <xdr:nvSpPr>
        <xdr:cNvPr id="278" name="楕円 277"/>
        <xdr:cNvSpPr/>
      </xdr:nvSpPr>
      <xdr:spPr>
        <a:xfrm>
          <a:off x="13843000" y="975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66239</xdr:rowOff>
    </xdr:from>
    <xdr:ext cx="762000" cy="259045"/>
    <xdr:sp macro="" textlink="">
      <xdr:nvSpPr>
        <xdr:cNvPr id="279" name="テキスト ボックス 278"/>
        <xdr:cNvSpPr txBox="1"/>
      </xdr:nvSpPr>
      <xdr:spPr>
        <a:xfrm>
          <a:off x="13512800" y="983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2722</xdr:rowOff>
    </xdr:from>
    <xdr:to>
      <xdr:col>65</xdr:col>
      <xdr:colOff>53975</xdr:colOff>
      <xdr:row>55</xdr:row>
      <xdr:rowOff>104322</xdr:rowOff>
    </xdr:to>
    <xdr:sp macro="" textlink="">
      <xdr:nvSpPr>
        <xdr:cNvPr id="280" name="楕円 279"/>
        <xdr:cNvSpPr/>
      </xdr:nvSpPr>
      <xdr:spPr>
        <a:xfrm>
          <a:off x="12954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114499</xdr:rowOff>
    </xdr:from>
    <xdr:ext cx="762000" cy="259045"/>
    <xdr:sp macro="" textlink="">
      <xdr:nvSpPr>
        <xdr:cNvPr id="281" name="テキスト ボックス 280"/>
        <xdr:cNvSpPr txBox="1"/>
      </xdr:nvSpPr>
      <xdr:spPr>
        <a:xfrm>
          <a:off x="12623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補助費等に係る経常収支比率は類似団体平均を上回っており、主な原因は、平成２６年４月から滝川地区広域消防事務組合に加入したことにより、負担金が増加したことによるものである。</a:t>
          </a:r>
        </a:p>
        <a:p>
          <a:r>
            <a:rPr kumimoji="1" lang="ja-JP" altLang="en-US" sz="1300">
              <a:latin typeface="ＭＳ Ｐゴシック" panose="020B0600070205080204" pitchFamily="50" charset="-128"/>
              <a:ea typeface="ＭＳ Ｐゴシック" panose="020B0600070205080204" pitchFamily="50" charset="-128"/>
            </a:rPr>
            <a:t>　今後も「補助金等交付基準」及び「補助金等評価実施要領」に基づく定期的な見直しを行い、補助金等の公平性、透明性を確保し、より適正な交付及び執行を図る。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88138</xdr:rowOff>
    </xdr:from>
    <xdr:to>
      <xdr:col>82</xdr:col>
      <xdr:colOff>107950</xdr:colOff>
      <xdr:row>39</xdr:row>
      <xdr:rowOff>92710</xdr:rowOff>
    </xdr:to>
    <xdr:cxnSp macro="">
      <xdr:nvCxnSpPr>
        <xdr:cNvPr id="306" name="直線コネクタ 305"/>
        <xdr:cNvCxnSpPr/>
      </xdr:nvCxnSpPr>
      <xdr:spPr>
        <a:xfrm flipV="1">
          <a:off x="16510000" y="574598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92710</xdr:rowOff>
    </xdr:from>
    <xdr:to>
      <xdr:col>82</xdr:col>
      <xdr:colOff>196850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3065</xdr:rowOff>
    </xdr:from>
    <xdr:ext cx="762000" cy="259045"/>
    <xdr:sp macro="" textlink="">
      <xdr:nvSpPr>
        <xdr:cNvPr id="309" name="補助費等最大値テキスト"/>
        <xdr:cNvSpPr txBox="1"/>
      </xdr:nvSpPr>
      <xdr:spPr>
        <a:xfrm>
          <a:off x="16598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88138</xdr:rowOff>
    </xdr:from>
    <xdr:to>
      <xdr:col>82</xdr:col>
      <xdr:colOff>196850</xdr:colOff>
      <xdr:row>33</xdr:row>
      <xdr:rowOff>88138</xdr:rowOff>
    </xdr:to>
    <xdr:cxnSp macro="">
      <xdr:nvCxnSpPr>
        <xdr:cNvPr id="310" name="直線コネクタ 309"/>
        <xdr:cNvCxnSpPr/>
      </xdr:nvCxnSpPr>
      <xdr:spPr>
        <a:xfrm>
          <a:off x="16421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120142</xdr:rowOff>
    </xdr:from>
    <xdr:to>
      <xdr:col>82</xdr:col>
      <xdr:colOff>107950</xdr:colOff>
      <xdr:row>38</xdr:row>
      <xdr:rowOff>81280</xdr:rowOff>
    </xdr:to>
    <xdr:cxnSp macro="">
      <xdr:nvCxnSpPr>
        <xdr:cNvPr id="311" name="直線コネクタ 310"/>
        <xdr:cNvCxnSpPr/>
      </xdr:nvCxnSpPr>
      <xdr:spPr>
        <a:xfrm>
          <a:off x="15671800" y="6463792"/>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37863</xdr:rowOff>
    </xdr:from>
    <xdr:ext cx="762000" cy="259045"/>
    <xdr:sp macro="" textlink="">
      <xdr:nvSpPr>
        <xdr:cNvPr id="312" name="補助費等平均値テキスト"/>
        <xdr:cNvSpPr txBox="1"/>
      </xdr:nvSpPr>
      <xdr:spPr>
        <a:xfrm>
          <a:off x="16598900" y="6038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13" name="フローチャート: 判断 312"/>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120142</xdr:rowOff>
    </xdr:from>
    <xdr:to>
      <xdr:col>78</xdr:col>
      <xdr:colOff>69850</xdr:colOff>
      <xdr:row>37</xdr:row>
      <xdr:rowOff>129286</xdr:rowOff>
    </xdr:to>
    <xdr:cxnSp macro="">
      <xdr:nvCxnSpPr>
        <xdr:cNvPr id="314" name="直線コネクタ 313"/>
        <xdr:cNvCxnSpPr/>
      </xdr:nvCxnSpPr>
      <xdr:spPr>
        <a:xfrm flipV="1">
          <a:off x="14782800" y="64637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xdr:rowOff>
    </xdr:from>
    <xdr:to>
      <xdr:col>78</xdr:col>
      <xdr:colOff>120650</xdr:colOff>
      <xdr:row>36</xdr:row>
      <xdr:rowOff>104648</xdr:rowOff>
    </xdr:to>
    <xdr:sp macro="" textlink="">
      <xdr:nvSpPr>
        <xdr:cNvPr id="315" name="フローチャート: 判断 314"/>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114825</xdr:rowOff>
    </xdr:from>
    <xdr:ext cx="736600" cy="259045"/>
    <xdr:sp macro="" textlink="">
      <xdr:nvSpPr>
        <xdr:cNvPr id="316" name="テキスト ボックス 315"/>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129286</xdr:rowOff>
    </xdr:from>
    <xdr:to>
      <xdr:col>73</xdr:col>
      <xdr:colOff>180975</xdr:colOff>
      <xdr:row>38</xdr:row>
      <xdr:rowOff>81280</xdr:rowOff>
    </xdr:to>
    <xdr:cxnSp macro="">
      <xdr:nvCxnSpPr>
        <xdr:cNvPr id="317" name="直線コネクタ 316"/>
        <xdr:cNvCxnSpPr/>
      </xdr:nvCxnSpPr>
      <xdr:spPr>
        <a:xfrm flipV="1">
          <a:off x="13893800" y="6472936"/>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160782</xdr:rowOff>
    </xdr:from>
    <xdr:to>
      <xdr:col>74</xdr:col>
      <xdr:colOff>31750</xdr:colOff>
      <xdr:row>36</xdr:row>
      <xdr:rowOff>90932</xdr:rowOff>
    </xdr:to>
    <xdr:sp macro="" textlink="">
      <xdr:nvSpPr>
        <xdr:cNvPr id="318" name="フローチャート: 判断 317"/>
        <xdr:cNvSpPr/>
      </xdr:nvSpPr>
      <xdr:spPr>
        <a:xfrm>
          <a:off x="14732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101109</xdr:rowOff>
    </xdr:from>
    <xdr:ext cx="762000" cy="259045"/>
    <xdr:sp macro="" textlink="">
      <xdr:nvSpPr>
        <xdr:cNvPr id="319" name="テキスト ボックス 318"/>
        <xdr:cNvSpPr txBox="1"/>
      </xdr:nvSpPr>
      <xdr:spPr>
        <a:xfrm>
          <a:off x="14401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49276</xdr:rowOff>
    </xdr:from>
    <xdr:to>
      <xdr:col>69</xdr:col>
      <xdr:colOff>92075</xdr:colOff>
      <xdr:row>38</xdr:row>
      <xdr:rowOff>81280</xdr:rowOff>
    </xdr:to>
    <xdr:cxnSp macro="">
      <xdr:nvCxnSpPr>
        <xdr:cNvPr id="320" name="直線コネクタ 319"/>
        <xdr:cNvCxnSpPr/>
      </xdr:nvCxnSpPr>
      <xdr:spPr>
        <a:xfrm>
          <a:off x="13004800" y="65643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151638</xdr:rowOff>
    </xdr:from>
    <xdr:to>
      <xdr:col>69</xdr:col>
      <xdr:colOff>142875</xdr:colOff>
      <xdr:row>36</xdr:row>
      <xdr:rowOff>81788</xdr:rowOff>
    </xdr:to>
    <xdr:sp macro="" textlink="">
      <xdr:nvSpPr>
        <xdr:cNvPr id="321" name="フローチャート: 判断 320"/>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91965</xdr:rowOff>
    </xdr:from>
    <xdr:ext cx="762000" cy="259045"/>
    <xdr:sp macro="" textlink="">
      <xdr:nvSpPr>
        <xdr:cNvPr id="322" name="テキスト ボックス 321"/>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24" name="テキスト ボックス 323"/>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30480</xdr:rowOff>
    </xdr:from>
    <xdr:to>
      <xdr:col>82</xdr:col>
      <xdr:colOff>158750</xdr:colOff>
      <xdr:row>38</xdr:row>
      <xdr:rowOff>132080</xdr:rowOff>
    </xdr:to>
    <xdr:sp macro="" textlink="">
      <xdr:nvSpPr>
        <xdr:cNvPr id="330" name="楕円 329"/>
        <xdr:cNvSpPr/>
      </xdr:nvSpPr>
      <xdr:spPr>
        <a:xfrm>
          <a:off x="164592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2557</xdr:rowOff>
    </xdr:from>
    <xdr:ext cx="762000" cy="259045"/>
    <xdr:sp macro="" textlink="">
      <xdr:nvSpPr>
        <xdr:cNvPr id="331" name="補助費等該当値テキスト"/>
        <xdr:cNvSpPr txBox="1"/>
      </xdr:nvSpPr>
      <xdr:spPr>
        <a:xfrm>
          <a:off x="165989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69342</xdr:rowOff>
    </xdr:from>
    <xdr:to>
      <xdr:col>78</xdr:col>
      <xdr:colOff>120650</xdr:colOff>
      <xdr:row>37</xdr:row>
      <xdr:rowOff>170942</xdr:rowOff>
    </xdr:to>
    <xdr:sp macro="" textlink="">
      <xdr:nvSpPr>
        <xdr:cNvPr id="332" name="楕円 331"/>
        <xdr:cNvSpPr/>
      </xdr:nvSpPr>
      <xdr:spPr>
        <a:xfrm>
          <a:off x="15621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155719</xdr:rowOff>
    </xdr:from>
    <xdr:ext cx="736600" cy="259045"/>
    <xdr:sp macro="" textlink="">
      <xdr:nvSpPr>
        <xdr:cNvPr id="333" name="テキスト ボックス 332"/>
        <xdr:cNvSpPr txBox="1"/>
      </xdr:nvSpPr>
      <xdr:spPr>
        <a:xfrm>
          <a:off x="15290800" y="6499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78486</xdr:rowOff>
    </xdr:from>
    <xdr:to>
      <xdr:col>74</xdr:col>
      <xdr:colOff>31750</xdr:colOff>
      <xdr:row>38</xdr:row>
      <xdr:rowOff>8636</xdr:rowOff>
    </xdr:to>
    <xdr:sp macro="" textlink="">
      <xdr:nvSpPr>
        <xdr:cNvPr id="334" name="楕円 333"/>
        <xdr:cNvSpPr/>
      </xdr:nvSpPr>
      <xdr:spPr>
        <a:xfrm>
          <a:off x="14732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164863</xdr:rowOff>
    </xdr:from>
    <xdr:ext cx="762000" cy="259045"/>
    <xdr:sp macro="" textlink="">
      <xdr:nvSpPr>
        <xdr:cNvPr id="335" name="テキスト ボックス 334"/>
        <xdr:cNvSpPr txBox="1"/>
      </xdr:nvSpPr>
      <xdr:spPr>
        <a:xfrm>
          <a:off x="14401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30480</xdr:rowOff>
    </xdr:from>
    <xdr:to>
      <xdr:col>69</xdr:col>
      <xdr:colOff>142875</xdr:colOff>
      <xdr:row>38</xdr:row>
      <xdr:rowOff>132080</xdr:rowOff>
    </xdr:to>
    <xdr:sp macro="" textlink="">
      <xdr:nvSpPr>
        <xdr:cNvPr id="336" name="楕円 335"/>
        <xdr:cNvSpPr/>
      </xdr:nvSpPr>
      <xdr:spPr>
        <a:xfrm>
          <a:off x="13843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116857</xdr:rowOff>
    </xdr:from>
    <xdr:ext cx="762000" cy="259045"/>
    <xdr:sp macro="" textlink="">
      <xdr:nvSpPr>
        <xdr:cNvPr id="337" name="テキスト ボックス 336"/>
        <xdr:cNvSpPr txBox="1"/>
      </xdr:nvSpPr>
      <xdr:spPr>
        <a:xfrm>
          <a:off x="13512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169926</xdr:rowOff>
    </xdr:from>
    <xdr:to>
      <xdr:col>65</xdr:col>
      <xdr:colOff>53975</xdr:colOff>
      <xdr:row>38</xdr:row>
      <xdr:rowOff>100076</xdr:rowOff>
    </xdr:to>
    <xdr:sp macro="" textlink="">
      <xdr:nvSpPr>
        <xdr:cNvPr id="338" name="楕円 337"/>
        <xdr:cNvSpPr/>
      </xdr:nvSpPr>
      <xdr:spPr>
        <a:xfrm>
          <a:off x="12954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84853</xdr:rowOff>
    </xdr:from>
    <xdr:ext cx="762000" cy="259045"/>
    <xdr:sp macro="" textlink="">
      <xdr:nvSpPr>
        <xdr:cNvPr id="339" name="テキスト ボックス 338"/>
        <xdr:cNvSpPr txBox="1"/>
      </xdr:nvSpPr>
      <xdr:spPr>
        <a:xfrm>
          <a:off x="126238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からの起債借入の抑制により比率は年々改善し、公債費に係る経常収支比率は類似団体平均を下回っているが、過疎対策事業債（ソフト事業）や公共施設等適正管理推進事業債等の借入により、今後は増加傾向で推移していくものと予想される。そのため、緊急度や住民ニーズを的確に把握した事業の選択と集中により、起債の抑制に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24130</xdr:rowOff>
    </xdr:from>
    <xdr:to>
      <xdr:col>24</xdr:col>
      <xdr:colOff>25400</xdr:colOff>
      <xdr:row>80</xdr:row>
      <xdr:rowOff>100330</xdr:rowOff>
    </xdr:to>
    <xdr:cxnSp macro="">
      <xdr:nvCxnSpPr>
        <xdr:cNvPr id="366" name="直線コネクタ 365"/>
        <xdr:cNvCxnSpPr/>
      </xdr:nvCxnSpPr>
      <xdr:spPr>
        <a:xfrm flipV="1">
          <a:off x="4826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72407</xdr:rowOff>
    </xdr:from>
    <xdr:ext cx="762000" cy="259045"/>
    <xdr:sp macro="" textlink="">
      <xdr:nvSpPr>
        <xdr:cNvPr id="367" name="公債費最小値テキスト"/>
        <xdr:cNvSpPr txBox="1"/>
      </xdr:nvSpPr>
      <xdr:spPr>
        <a:xfrm>
          <a:off x="4914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100330</xdr:rowOff>
    </xdr:from>
    <xdr:to>
      <xdr:col>24</xdr:col>
      <xdr:colOff>114300</xdr:colOff>
      <xdr:row>80</xdr:row>
      <xdr:rowOff>100330</xdr:rowOff>
    </xdr:to>
    <xdr:cxnSp macro="">
      <xdr:nvCxnSpPr>
        <xdr:cNvPr id="368" name="直線コネクタ 367"/>
        <xdr:cNvCxnSpPr/>
      </xdr:nvCxnSpPr>
      <xdr:spPr>
        <a:xfrm>
          <a:off x="4737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110507</xdr:rowOff>
    </xdr:from>
    <xdr:ext cx="762000" cy="259045"/>
    <xdr:sp macro="" textlink="">
      <xdr:nvSpPr>
        <xdr:cNvPr id="369" name="公債費最大値テキスト"/>
        <xdr:cNvSpPr txBox="1"/>
      </xdr:nvSpPr>
      <xdr:spPr>
        <a:xfrm>
          <a:off x="4914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24130</xdr:rowOff>
    </xdr:from>
    <xdr:to>
      <xdr:col>24</xdr:col>
      <xdr:colOff>114300</xdr:colOff>
      <xdr:row>74</xdr:row>
      <xdr:rowOff>24130</xdr:rowOff>
    </xdr:to>
    <xdr:cxnSp macro="">
      <xdr:nvCxnSpPr>
        <xdr:cNvPr id="370" name="直線コネクタ 369"/>
        <xdr:cNvCxnSpPr/>
      </xdr:nvCxnSpPr>
      <xdr:spPr>
        <a:xfrm>
          <a:off x="4737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31750</xdr:rowOff>
    </xdr:from>
    <xdr:to>
      <xdr:col>24</xdr:col>
      <xdr:colOff>25400</xdr:colOff>
      <xdr:row>74</xdr:row>
      <xdr:rowOff>50800</xdr:rowOff>
    </xdr:to>
    <xdr:cxnSp macro="">
      <xdr:nvCxnSpPr>
        <xdr:cNvPr id="371" name="直線コネクタ 370"/>
        <xdr:cNvCxnSpPr/>
      </xdr:nvCxnSpPr>
      <xdr:spPr>
        <a:xfrm>
          <a:off x="3987800" y="127190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109237</xdr:rowOff>
    </xdr:from>
    <xdr:ext cx="762000" cy="259045"/>
    <xdr:sp macro="" textlink="">
      <xdr:nvSpPr>
        <xdr:cNvPr id="372" name="公債費平均値テキスト"/>
        <xdr:cNvSpPr txBox="1"/>
      </xdr:nvSpPr>
      <xdr:spPr>
        <a:xfrm>
          <a:off x="4914900" y="12796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20320</xdr:rowOff>
    </xdr:from>
    <xdr:to>
      <xdr:col>19</xdr:col>
      <xdr:colOff>187325</xdr:colOff>
      <xdr:row>74</xdr:row>
      <xdr:rowOff>31750</xdr:rowOff>
    </xdr:to>
    <xdr:cxnSp macro="">
      <xdr:nvCxnSpPr>
        <xdr:cNvPr id="374" name="直線コネクタ 373"/>
        <xdr:cNvCxnSpPr/>
      </xdr:nvCxnSpPr>
      <xdr:spPr>
        <a:xfrm>
          <a:off x="3098800" y="127076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140970</xdr:rowOff>
    </xdr:from>
    <xdr:to>
      <xdr:col>20</xdr:col>
      <xdr:colOff>38100</xdr:colOff>
      <xdr:row>75</xdr:row>
      <xdr:rowOff>71120</xdr:rowOff>
    </xdr:to>
    <xdr:sp macro="" textlink="">
      <xdr:nvSpPr>
        <xdr:cNvPr id="375" name="フローチャート: 判断 374"/>
        <xdr:cNvSpPr/>
      </xdr:nvSpPr>
      <xdr:spPr>
        <a:xfrm>
          <a:off x="3937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55897</xdr:rowOff>
    </xdr:from>
    <xdr:ext cx="736600" cy="259045"/>
    <xdr:sp macro="" textlink="">
      <xdr:nvSpPr>
        <xdr:cNvPr id="376" name="テキスト ボックス 375"/>
        <xdr:cNvSpPr txBox="1"/>
      </xdr:nvSpPr>
      <xdr:spPr>
        <a:xfrm>
          <a:off x="3606800" y="12914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14605</xdr:rowOff>
    </xdr:from>
    <xdr:to>
      <xdr:col>15</xdr:col>
      <xdr:colOff>98425</xdr:colOff>
      <xdr:row>74</xdr:row>
      <xdr:rowOff>20320</xdr:rowOff>
    </xdr:to>
    <xdr:cxnSp macro="">
      <xdr:nvCxnSpPr>
        <xdr:cNvPr id="377" name="直線コネクタ 376"/>
        <xdr:cNvCxnSpPr/>
      </xdr:nvCxnSpPr>
      <xdr:spPr>
        <a:xfrm>
          <a:off x="2209800" y="127019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8" name="フローチャート: 判断 377"/>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57802</xdr:rowOff>
    </xdr:from>
    <xdr:ext cx="762000" cy="259045"/>
    <xdr:sp macro="" textlink="">
      <xdr:nvSpPr>
        <xdr:cNvPr id="379" name="テキスト ボックス 378"/>
        <xdr:cNvSpPr txBox="1"/>
      </xdr:nvSpPr>
      <xdr:spPr>
        <a:xfrm>
          <a:off x="2717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14605</xdr:rowOff>
    </xdr:from>
    <xdr:to>
      <xdr:col>11</xdr:col>
      <xdr:colOff>9525</xdr:colOff>
      <xdr:row>74</xdr:row>
      <xdr:rowOff>56515</xdr:rowOff>
    </xdr:to>
    <xdr:cxnSp macro="">
      <xdr:nvCxnSpPr>
        <xdr:cNvPr id="380" name="直線コネクタ 379"/>
        <xdr:cNvCxnSpPr/>
      </xdr:nvCxnSpPr>
      <xdr:spPr>
        <a:xfrm flipV="1">
          <a:off x="1320800" y="1270190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57802</xdr:rowOff>
    </xdr:from>
    <xdr:ext cx="762000" cy="259045"/>
    <xdr:sp macro="" textlink="">
      <xdr:nvSpPr>
        <xdr:cNvPr id="382" name="テキスト ボックス 381"/>
        <xdr:cNvSpPr txBox="1"/>
      </xdr:nvSpPr>
      <xdr:spPr>
        <a:xfrm>
          <a:off x="1828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146685</xdr:rowOff>
    </xdr:from>
    <xdr:to>
      <xdr:col>6</xdr:col>
      <xdr:colOff>171450</xdr:colOff>
      <xdr:row>75</xdr:row>
      <xdr:rowOff>76835</xdr:rowOff>
    </xdr:to>
    <xdr:sp macro="" textlink="">
      <xdr:nvSpPr>
        <xdr:cNvPr id="383" name="フローチャート: 判断 382"/>
        <xdr:cNvSpPr/>
      </xdr:nvSpPr>
      <xdr:spPr>
        <a:xfrm>
          <a:off x="1270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61612</xdr:rowOff>
    </xdr:from>
    <xdr:ext cx="762000" cy="259045"/>
    <xdr:sp macro="" textlink="">
      <xdr:nvSpPr>
        <xdr:cNvPr id="384" name="テキスト ボックス 383"/>
        <xdr:cNvSpPr txBox="1"/>
      </xdr:nvSpPr>
      <xdr:spPr>
        <a:xfrm>
          <a:off x="9398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0</xdr:rowOff>
    </xdr:from>
    <xdr:to>
      <xdr:col>24</xdr:col>
      <xdr:colOff>76200</xdr:colOff>
      <xdr:row>74</xdr:row>
      <xdr:rowOff>101600</xdr:rowOff>
    </xdr:to>
    <xdr:sp macro="" textlink="">
      <xdr:nvSpPr>
        <xdr:cNvPr id="390" name="楕円 389"/>
        <xdr:cNvSpPr/>
      </xdr:nvSpPr>
      <xdr:spPr>
        <a:xfrm>
          <a:off x="47752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80027</xdr:rowOff>
    </xdr:from>
    <xdr:ext cx="762000" cy="259045"/>
    <xdr:sp macro="" textlink="">
      <xdr:nvSpPr>
        <xdr:cNvPr id="391" name="公債費該当値テキスト"/>
        <xdr:cNvSpPr txBox="1"/>
      </xdr:nvSpPr>
      <xdr:spPr>
        <a:xfrm>
          <a:off x="4914900" y="1259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152400</xdr:rowOff>
    </xdr:from>
    <xdr:to>
      <xdr:col>20</xdr:col>
      <xdr:colOff>38100</xdr:colOff>
      <xdr:row>74</xdr:row>
      <xdr:rowOff>82550</xdr:rowOff>
    </xdr:to>
    <xdr:sp macro="" textlink="">
      <xdr:nvSpPr>
        <xdr:cNvPr id="392" name="楕円 391"/>
        <xdr:cNvSpPr/>
      </xdr:nvSpPr>
      <xdr:spPr>
        <a:xfrm>
          <a:off x="3937000" y="1266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92727</xdr:rowOff>
    </xdr:from>
    <xdr:ext cx="736600" cy="259045"/>
    <xdr:sp macro="" textlink="">
      <xdr:nvSpPr>
        <xdr:cNvPr id="393" name="テキスト ボックス 392"/>
        <xdr:cNvSpPr txBox="1"/>
      </xdr:nvSpPr>
      <xdr:spPr>
        <a:xfrm>
          <a:off x="3606800" y="1243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140970</xdr:rowOff>
    </xdr:from>
    <xdr:to>
      <xdr:col>15</xdr:col>
      <xdr:colOff>149225</xdr:colOff>
      <xdr:row>74</xdr:row>
      <xdr:rowOff>71120</xdr:rowOff>
    </xdr:to>
    <xdr:sp macro="" textlink="">
      <xdr:nvSpPr>
        <xdr:cNvPr id="394" name="楕円 393"/>
        <xdr:cNvSpPr/>
      </xdr:nvSpPr>
      <xdr:spPr>
        <a:xfrm>
          <a:off x="3048000" y="1265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81297</xdr:rowOff>
    </xdr:from>
    <xdr:ext cx="762000" cy="259045"/>
    <xdr:sp macro="" textlink="">
      <xdr:nvSpPr>
        <xdr:cNvPr id="395" name="テキスト ボックス 394"/>
        <xdr:cNvSpPr txBox="1"/>
      </xdr:nvSpPr>
      <xdr:spPr>
        <a:xfrm>
          <a:off x="2717800" y="1242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135255</xdr:rowOff>
    </xdr:from>
    <xdr:to>
      <xdr:col>11</xdr:col>
      <xdr:colOff>60325</xdr:colOff>
      <xdr:row>74</xdr:row>
      <xdr:rowOff>65405</xdr:rowOff>
    </xdr:to>
    <xdr:sp macro="" textlink="">
      <xdr:nvSpPr>
        <xdr:cNvPr id="396" name="楕円 395"/>
        <xdr:cNvSpPr/>
      </xdr:nvSpPr>
      <xdr:spPr>
        <a:xfrm>
          <a:off x="2159000" y="1265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75582</xdr:rowOff>
    </xdr:from>
    <xdr:ext cx="762000" cy="259045"/>
    <xdr:sp macro="" textlink="">
      <xdr:nvSpPr>
        <xdr:cNvPr id="397" name="テキスト ボックス 396"/>
        <xdr:cNvSpPr txBox="1"/>
      </xdr:nvSpPr>
      <xdr:spPr>
        <a:xfrm>
          <a:off x="1828800" y="12419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5715</xdr:rowOff>
    </xdr:from>
    <xdr:to>
      <xdr:col>6</xdr:col>
      <xdr:colOff>171450</xdr:colOff>
      <xdr:row>74</xdr:row>
      <xdr:rowOff>107315</xdr:rowOff>
    </xdr:to>
    <xdr:sp macro="" textlink="">
      <xdr:nvSpPr>
        <xdr:cNvPr id="398" name="楕円 397"/>
        <xdr:cNvSpPr/>
      </xdr:nvSpPr>
      <xdr:spPr>
        <a:xfrm>
          <a:off x="1270000" y="1269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117492</xdr:rowOff>
    </xdr:from>
    <xdr:ext cx="762000" cy="259045"/>
    <xdr:sp macro="" textlink="">
      <xdr:nvSpPr>
        <xdr:cNvPr id="399" name="テキスト ボックス 398"/>
        <xdr:cNvSpPr txBox="1"/>
      </xdr:nvSpPr>
      <xdr:spPr>
        <a:xfrm>
          <a:off x="939800" y="1246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公債費以外に係る経常収支比率は類似団体を上回っており、主な原因は人件費、物件費及び補助費等が類似団体平均と比較し、多額になっているためである。</a:t>
          </a:r>
        </a:p>
        <a:p>
          <a:r>
            <a:rPr kumimoji="1" lang="ja-JP" altLang="en-US" sz="1300">
              <a:latin typeface="ＭＳ Ｐゴシック" panose="020B0600070205080204" pitchFamily="50" charset="-128"/>
              <a:ea typeface="ＭＳ Ｐゴシック" panose="020B0600070205080204" pitchFamily="50" charset="-128"/>
            </a:rPr>
            <a:t>　今後も職員数の適正化を始め、行政評価制度による事務事業の見直し等を推進し、持続可能な財政基盤の確立に努める。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81</xdr:row>
      <xdr:rowOff>54611</xdr:rowOff>
    </xdr:to>
    <xdr:cxnSp macro="">
      <xdr:nvCxnSpPr>
        <xdr:cNvPr id="427" name="直線コネクタ 426"/>
        <xdr:cNvCxnSpPr/>
      </xdr:nvCxnSpPr>
      <xdr:spPr>
        <a:xfrm flipV="1">
          <a:off x="16510000" y="127152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73661</xdr:rowOff>
    </xdr:from>
    <xdr:to>
      <xdr:col>82</xdr:col>
      <xdr:colOff>107950</xdr:colOff>
      <xdr:row>80</xdr:row>
      <xdr:rowOff>165100</xdr:rowOff>
    </xdr:to>
    <xdr:cxnSp macro="">
      <xdr:nvCxnSpPr>
        <xdr:cNvPr id="432" name="直線コネクタ 431"/>
        <xdr:cNvCxnSpPr/>
      </xdr:nvCxnSpPr>
      <xdr:spPr>
        <a:xfrm>
          <a:off x="15671800" y="13789661"/>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8907</xdr:rowOff>
    </xdr:from>
    <xdr:ext cx="762000" cy="259045"/>
    <xdr:sp macro="" textlink="">
      <xdr:nvSpPr>
        <xdr:cNvPr id="433" name="公債費以外平均値テキスト"/>
        <xdr:cNvSpPr txBox="1"/>
      </xdr:nvSpPr>
      <xdr:spPr>
        <a:xfrm>
          <a:off x="16598900" y="13210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163830</xdr:rowOff>
    </xdr:from>
    <xdr:to>
      <xdr:col>82</xdr:col>
      <xdr:colOff>158750</xdr:colOff>
      <xdr:row>78</xdr:row>
      <xdr:rowOff>93980</xdr:rowOff>
    </xdr:to>
    <xdr:sp macro="" textlink="">
      <xdr:nvSpPr>
        <xdr:cNvPr id="434" name="フローチャート: 判断 433"/>
        <xdr:cNvSpPr/>
      </xdr:nvSpPr>
      <xdr:spPr>
        <a:xfrm>
          <a:off x="164592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73661</xdr:rowOff>
    </xdr:from>
    <xdr:to>
      <xdr:col>78</xdr:col>
      <xdr:colOff>69850</xdr:colOff>
      <xdr:row>80</xdr:row>
      <xdr:rowOff>96520</xdr:rowOff>
    </xdr:to>
    <xdr:cxnSp macro="">
      <xdr:nvCxnSpPr>
        <xdr:cNvPr id="435" name="直線コネクタ 434"/>
        <xdr:cNvCxnSpPr/>
      </xdr:nvCxnSpPr>
      <xdr:spPr>
        <a:xfrm flipV="1">
          <a:off x="14782800" y="137896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125730</xdr:rowOff>
    </xdr:from>
    <xdr:to>
      <xdr:col>78</xdr:col>
      <xdr:colOff>120650</xdr:colOff>
      <xdr:row>78</xdr:row>
      <xdr:rowOff>55880</xdr:rowOff>
    </xdr:to>
    <xdr:sp macro="" textlink="">
      <xdr:nvSpPr>
        <xdr:cNvPr id="436" name="フローチャート: 判断 435"/>
        <xdr:cNvSpPr/>
      </xdr:nvSpPr>
      <xdr:spPr>
        <a:xfrm>
          <a:off x="15621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66057</xdr:rowOff>
    </xdr:from>
    <xdr:ext cx="736600" cy="259045"/>
    <xdr:sp macro="" textlink="">
      <xdr:nvSpPr>
        <xdr:cNvPr id="437" name="テキスト ボックス 436"/>
        <xdr:cNvSpPr txBox="1"/>
      </xdr:nvSpPr>
      <xdr:spPr>
        <a:xfrm>
          <a:off x="15290800" y="1309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153670</xdr:rowOff>
    </xdr:from>
    <xdr:to>
      <xdr:col>73</xdr:col>
      <xdr:colOff>180975</xdr:colOff>
      <xdr:row>80</xdr:row>
      <xdr:rowOff>96520</xdr:rowOff>
    </xdr:to>
    <xdr:cxnSp macro="">
      <xdr:nvCxnSpPr>
        <xdr:cNvPr id="438" name="直線コネクタ 437"/>
        <xdr:cNvCxnSpPr/>
      </xdr:nvCxnSpPr>
      <xdr:spPr>
        <a:xfrm>
          <a:off x="13893800" y="136982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39" name="フローチャート: 判断 438"/>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16527</xdr:rowOff>
    </xdr:from>
    <xdr:ext cx="762000" cy="259045"/>
    <xdr:sp macro="" textlink="">
      <xdr:nvSpPr>
        <xdr:cNvPr id="440" name="テキスト ボックス 439"/>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111761</xdr:rowOff>
    </xdr:from>
    <xdr:to>
      <xdr:col>69</xdr:col>
      <xdr:colOff>92075</xdr:colOff>
      <xdr:row>79</xdr:row>
      <xdr:rowOff>153670</xdr:rowOff>
    </xdr:to>
    <xdr:cxnSp macro="">
      <xdr:nvCxnSpPr>
        <xdr:cNvPr id="441" name="直線コネクタ 440"/>
        <xdr:cNvCxnSpPr/>
      </xdr:nvCxnSpPr>
      <xdr:spPr>
        <a:xfrm>
          <a:off x="13004800" y="1365631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2" name="フローチャート: 判断 441"/>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43" name="テキスト ボックス 442"/>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34289</xdr:rowOff>
    </xdr:from>
    <xdr:to>
      <xdr:col>65</xdr:col>
      <xdr:colOff>53975</xdr:colOff>
      <xdr:row>77</xdr:row>
      <xdr:rowOff>135889</xdr:rowOff>
    </xdr:to>
    <xdr:sp macro="" textlink="">
      <xdr:nvSpPr>
        <xdr:cNvPr id="444" name="フローチャート: 判断 443"/>
        <xdr:cNvSpPr/>
      </xdr:nvSpPr>
      <xdr:spPr>
        <a:xfrm>
          <a:off x="12954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146066</xdr:rowOff>
    </xdr:from>
    <xdr:ext cx="762000" cy="259045"/>
    <xdr:sp macro="" textlink="">
      <xdr:nvSpPr>
        <xdr:cNvPr id="445" name="テキスト ボックス 444"/>
        <xdr:cNvSpPr txBox="1"/>
      </xdr:nvSpPr>
      <xdr:spPr>
        <a:xfrm>
          <a:off x="12623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114300</xdr:rowOff>
    </xdr:from>
    <xdr:to>
      <xdr:col>82</xdr:col>
      <xdr:colOff>158750</xdr:colOff>
      <xdr:row>81</xdr:row>
      <xdr:rowOff>44450</xdr:rowOff>
    </xdr:to>
    <xdr:sp macro="" textlink="">
      <xdr:nvSpPr>
        <xdr:cNvPr id="451" name="楕円 450"/>
        <xdr:cNvSpPr/>
      </xdr:nvSpPr>
      <xdr:spPr>
        <a:xfrm>
          <a:off x="164592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22877</xdr:rowOff>
    </xdr:from>
    <xdr:ext cx="762000" cy="259045"/>
    <xdr:sp macro="" textlink="">
      <xdr:nvSpPr>
        <xdr:cNvPr id="452" name="公債費以外該当値テキスト"/>
        <xdr:cNvSpPr txBox="1"/>
      </xdr:nvSpPr>
      <xdr:spPr>
        <a:xfrm>
          <a:off x="165989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22861</xdr:rowOff>
    </xdr:from>
    <xdr:to>
      <xdr:col>78</xdr:col>
      <xdr:colOff>120650</xdr:colOff>
      <xdr:row>80</xdr:row>
      <xdr:rowOff>124461</xdr:rowOff>
    </xdr:to>
    <xdr:sp macro="" textlink="">
      <xdr:nvSpPr>
        <xdr:cNvPr id="453" name="楕円 452"/>
        <xdr:cNvSpPr/>
      </xdr:nvSpPr>
      <xdr:spPr>
        <a:xfrm>
          <a:off x="15621000" y="1373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109238</xdr:rowOff>
    </xdr:from>
    <xdr:ext cx="736600" cy="259045"/>
    <xdr:sp macro="" textlink="">
      <xdr:nvSpPr>
        <xdr:cNvPr id="454" name="テキスト ボックス 453"/>
        <xdr:cNvSpPr txBox="1"/>
      </xdr:nvSpPr>
      <xdr:spPr>
        <a:xfrm>
          <a:off x="15290800" y="13825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45720</xdr:rowOff>
    </xdr:from>
    <xdr:to>
      <xdr:col>74</xdr:col>
      <xdr:colOff>31750</xdr:colOff>
      <xdr:row>80</xdr:row>
      <xdr:rowOff>147320</xdr:rowOff>
    </xdr:to>
    <xdr:sp macro="" textlink="">
      <xdr:nvSpPr>
        <xdr:cNvPr id="455" name="楕円 454"/>
        <xdr:cNvSpPr/>
      </xdr:nvSpPr>
      <xdr:spPr>
        <a:xfrm>
          <a:off x="14732000" y="1376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132097</xdr:rowOff>
    </xdr:from>
    <xdr:ext cx="762000" cy="259045"/>
    <xdr:sp macro="" textlink="">
      <xdr:nvSpPr>
        <xdr:cNvPr id="456" name="テキスト ボックス 455"/>
        <xdr:cNvSpPr txBox="1"/>
      </xdr:nvSpPr>
      <xdr:spPr>
        <a:xfrm>
          <a:off x="14401800" y="1384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102870</xdr:rowOff>
    </xdr:from>
    <xdr:to>
      <xdr:col>69</xdr:col>
      <xdr:colOff>142875</xdr:colOff>
      <xdr:row>80</xdr:row>
      <xdr:rowOff>33020</xdr:rowOff>
    </xdr:to>
    <xdr:sp macro="" textlink="">
      <xdr:nvSpPr>
        <xdr:cNvPr id="457" name="楕円 456"/>
        <xdr:cNvSpPr/>
      </xdr:nvSpPr>
      <xdr:spPr>
        <a:xfrm>
          <a:off x="13843000" y="1364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17797</xdr:rowOff>
    </xdr:from>
    <xdr:ext cx="762000" cy="259045"/>
    <xdr:sp macro="" textlink="">
      <xdr:nvSpPr>
        <xdr:cNvPr id="458" name="テキスト ボックス 457"/>
        <xdr:cNvSpPr txBox="1"/>
      </xdr:nvSpPr>
      <xdr:spPr>
        <a:xfrm>
          <a:off x="13512800" y="1373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60961</xdr:rowOff>
    </xdr:from>
    <xdr:to>
      <xdr:col>65</xdr:col>
      <xdr:colOff>53975</xdr:colOff>
      <xdr:row>79</xdr:row>
      <xdr:rowOff>162561</xdr:rowOff>
    </xdr:to>
    <xdr:sp macro="" textlink="">
      <xdr:nvSpPr>
        <xdr:cNvPr id="459" name="楕円 458"/>
        <xdr:cNvSpPr/>
      </xdr:nvSpPr>
      <xdr:spPr>
        <a:xfrm>
          <a:off x="12954000" y="1360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147338</xdr:rowOff>
    </xdr:from>
    <xdr:ext cx="762000" cy="259045"/>
    <xdr:sp macro="" textlink="">
      <xdr:nvSpPr>
        <xdr:cNvPr id="460" name="テキスト ボックス 459"/>
        <xdr:cNvSpPr txBox="1"/>
      </xdr:nvSpPr>
      <xdr:spPr>
        <a:xfrm>
          <a:off x="12623800" y="13691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北海道芦別市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22695</xdr:rowOff>
    </xdr:from>
    <xdr:to>
      <xdr:col>29</xdr:col>
      <xdr:colOff>127000</xdr:colOff>
      <xdr:row>20</xdr:row>
      <xdr:rowOff>100063</xdr:rowOff>
    </xdr:to>
    <xdr:cxnSp macro="">
      <xdr:nvCxnSpPr>
        <xdr:cNvPr id="45" name="直線コネクタ 44"/>
        <xdr:cNvCxnSpPr/>
      </xdr:nvCxnSpPr>
      <xdr:spPr bwMode="auto">
        <a:xfrm flipV="1">
          <a:off x="5651500" y="2127720"/>
          <a:ext cx="0" cy="14489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72140</xdr:rowOff>
    </xdr:from>
    <xdr:ext cx="762000" cy="259045"/>
    <xdr:sp macro="" textlink="">
      <xdr:nvSpPr>
        <xdr:cNvPr id="46" name="人口1人当たり決算額の推移最小値テキスト130"/>
        <xdr:cNvSpPr txBox="1"/>
      </xdr:nvSpPr>
      <xdr:spPr>
        <a:xfrm>
          <a:off x="5740400" y="354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100063</xdr:rowOff>
    </xdr:from>
    <xdr:to>
      <xdr:col>30</xdr:col>
      <xdr:colOff>25400</xdr:colOff>
      <xdr:row>20</xdr:row>
      <xdr:rowOff>100063</xdr:rowOff>
    </xdr:to>
    <xdr:cxnSp macro="">
      <xdr:nvCxnSpPr>
        <xdr:cNvPr id="47" name="直線コネクタ 46"/>
        <xdr:cNvCxnSpPr/>
      </xdr:nvCxnSpPr>
      <xdr:spPr bwMode="auto">
        <a:xfrm>
          <a:off x="5562600" y="3576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109072</xdr:rowOff>
    </xdr:from>
    <xdr:ext cx="762000" cy="259045"/>
    <xdr:sp macro="" textlink="">
      <xdr:nvSpPr>
        <xdr:cNvPr id="48" name="人口1人当たり決算額の推移最大値テキスト130"/>
        <xdr:cNvSpPr txBox="1"/>
      </xdr:nvSpPr>
      <xdr:spPr>
        <a:xfrm>
          <a:off x="5740400" y="187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22695</xdr:rowOff>
    </xdr:from>
    <xdr:to>
      <xdr:col>30</xdr:col>
      <xdr:colOff>25400</xdr:colOff>
      <xdr:row>12</xdr:row>
      <xdr:rowOff>22695</xdr:rowOff>
    </xdr:to>
    <xdr:cxnSp macro="">
      <xdr:nvCxnSpPr>
        <xdr:cNvPr id="49" name="直線コネクタ 48"/>
        <xdr:cNvCxnSpPr/>
      </xdr:nvCxnSpPr>
      <xdr:spPr bwMode="auto">
        <a:xfrm>
          <a:off x="5562600" y="21277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22695</xdr:rowOff>
    </xdr:from>
    <xdr:to>
      <xdr:col>29</xdr:col>
      <xdr:colOff>127000</xdr:colOff>
      <xdr:row>12</xdr:row>
      <xdr:rowOff>113855</xdr:rowOff>
    </xdr:to>
    <xdr:cxnSp macro="">
      <xdr:nvCxnSpPr>
        <xdr:cNvPr id="50" name="直線コネクタ 49"/>
        <xdr:cNvCxnSpPr/>
      </xdr:nvCxnSpPr>
      <xdr:spPr bwMode="auto">
        <a:xfrm flipV="1">
          <a:off x="5003800" y="2127720"/>
          <a:ext cx="647700" cy="911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105884</xdr:rowOff>
    </xdr:from>
    <xdr:ext cx="762000" cy="259045"/>
    <xdr:sp macro="" textlink="">
      <xdr:nvSpPr>
        <xdr:cNvPr id="51" name="人口1人当たり決算額の推移平均値テキスト130"/>
        <xdr:cNvSpPr txBox="1"/>
      </xdr:nvSpPr>
      <xdr:spPr>
        <a:xfrm>
          <a:off x="5740400" y="2896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133807</xdr:rowOff>
    </xdr:from>
    <xdr:to>
      <xdr:col>29</xdr:col>
      <xdr:colOff>177800</xdr:colOff>
      <xdr:row>17</xdr:row>
      <xdr:rowOff>63957</xdr:rowOff>
    </xdr:to>
    <xdr:sp macro="" textlink="">
      <xdr:nvSpPr>
        <xdr:cNvPr id="52" name="フローチャート: 判断 51"/>
        <xdr:cNvSpPr/>
      </xdr:nvSpPr>
      <xdr:spPr bwMode="auto">
        <a:xfrm>
          <a:off x="56007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113855</xdr:rowOff>
    </xdr:from>
    <xdr:to>
      <xdr:col>26</xdr:col>
      <xdr:colOff>50800</xdr:colOff>
      <xdr:row>13</xdr:row>
      <xdr:rowOff>34176</xdr:rowOff>
    </xdr:to>
    <xdr:cxnSp macro="">
      <xdr:nvCxnSpPr>
        <xdr:cNvPr id="53" name="直線コネクタ 52"/>
        <xdr:cNvCxnSpPr/>
      </xdr:nvCxnSpPr>
      <xdr:spPr bwMode="auto">
        <a:xfrm flipV="1">
          <a:off x="4305300" y="2218880"/>
          <a:ext cx="698500" cy="917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147879</xdr:rowOff>
    </xdr:from>
    <xdr:to>
      <xdr:col>26</xdr:col>
      <xdr:colOff>101600</xdr:colOff>
      <xdr:row>17</xdr:row>
      <xdr:rowOff>78029</xdr:rowOff>
    </xdr:to>
    <xdr:sp macro="" textlink="">
      <xdr:nvSpPr>
        <xdr:cNvPr id="54" name="フローチャート: 判断 53"/>
        <xdr:cNvSpPr/>
      </xdr:nvSpPr>
      <xdr:spPr bwMode="auto">
        <a:xfrm>
          <a:off x="49530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62806</xdr:rowOff>
    </xdr:from>
    <xdr:ext cx="736600" cy="259045"/>
    <xdr:sp macro="" textlink="">
      <xdr:nvSpPr>
        <xdr:cNvPr id="55" name="テキスト ボックス 54"/>
        <xdr:cNvSpPr txBox="1"/>
      </xdr:nvSpPr>
      <xdr:spPr>
        <a:xfrm>
          <a:off x="4622800" y="3025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34176</xdr:rowOff>
    </xdr:from>
    <xdr:to>
      <xdr:col>22</xdr:col>
      <xdr:colOff>114300</xdr:colOff>
      <xdr:row>13</xdr:row>
      <xdr:rowOff>49898</xdr:rowOff>
    </xdr:to>
    <xdr:cxnSp macro="">
      <xdr:nvCxnSpPr>
        <xdr:cNvPr id="56" name="直線コネクタ 55"/>
        <xdr:cNvCxnSpPr/>
      </xdr:nvCxnSpPr>
      <xdr:spPr bwMode="auto">
        <a:xfrm flipV="1">
          <a:off x="3606800" y="2310651"/>
          <a:ext cx="698500" cy="157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2540</xdr:rowOff>
    </xdr:from>
    <xdr:to>
      <xdr:col>22</xdr:col>
      <xdr:colOff>165100</xdr:colOff>
      <xdr:row>17</xdr:row>
      <xdr:rowOff>104140</xdr:rowOff>
    </xdr:to>
    <xdr:sp macro="" textlink="">
      <xdr:nvSpPr>
        <xdr:cNvPr id="57" name="フローチャート: 判断 56"/>
        <xdr:cNvSpPr/>
      </xdr:nvSpPr>
      <xdr:spPr bwMode="auto">
        <a:xfrm>
          <a:off x="42545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88917</xdr:rowOff>
    </xdr:from>
    <xdr:ext cx="762000" cy="259045"/>
    <xdr:sp macro="" textlink="">
      <xdr:nvSpPr>
        <xdr:cNvPr id="58" name="テキスト ボックス 57"/>
        <xdr:cNvSpPr txBox="1"/>
      </xdr:nvSpPr>
      <xdr:spPr>
        <a:xfrm>
          <a:off x="3924300" y="30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49898</xdr:rowOff>
    </xdr:from>
    <xdr:to>
      <xdr:col>18</xdr:col>
      <xdr:colOff>177800</xdr:colOff>
      <xdr:row>13</xdr:row>
      <xdr:rowOff>53289</xdr:rowOff>
    </xdr:to>
    <xdr:cxnSp macro="">
      <xdr:nvCxnSpPr>
        <xdr:cNvPr id="59" name="直線コネクタ 58"/>
        <xdr:cNvCxnSpPr/>
      </xdr:nvCxnSpPr>
      <xdr:spPr bwMode="auto">
        <a:xfrm flipV="1">
          <a:off x="2908300" y="2326373"/>
          <a:ext cx="698500" cy="33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11011</xdr:rowOff>
    </xdr:from>
    <xdr:to>
      <xdr:col>19</xdr:col>
      <xdr:colOff>38100</xdr:colOff>
      <xdr:row>17</xdr:row>
      <xdr:rowOff>112611</xdr:rowOff>
    </xdr:to>
    <xdr:sp macro="" textlink="">
      <xdr:nvSpPr>
        <xdr:cNvPr id="60" name="フローチャート: 判断 59"/>
        <xdr:cNvSpPr/>
      </xdr:nvSpPr>
      <xdr:spPr bwMode="auto">
        <a:xfrm>
          <a:off x="3556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97388</xdr:rowOff>
    </xdr:from>
    <xdr:ext cx="762000" cy="259045"/>
    <xdr:sp macro="" textlink="">
      <xdr:nvSpPr>
        <xdr:cNvPr id="61" name="テキスト ボックス 60"/>
        <xdr:cNvSpPr txBox="1"/>
      </xdr:nvSpPr>
      <xdr:spPr>
        <a:xfrm>
          <a:off x="32258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60287</xdr:rowOff>
    </xdr:from>
    <xdr:to>
      <xdr:col>15</xdr:col>
      <xdr:colOff>101600</xdr:colOff>
      <xdr:row>17</xdr:row>
      <xdr:rowOff>161887</xdr:rowOff>
    </xdr:to>
    <xdr:sp macro="" textlink="">
      <xdr:nvSpPr>
        <xdr:cNvPr id="62" name="フローチャート: 判断 61"/>
        <xdr:cNvSpPr/>
      </xdr:nvSpPr>
      <xdr:spPr bwMode="auto">
        <a:xfrm>
          <a:off x="2857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146664</xdr:rowOff>
    </xdr:from>
    <xdr:ext cx="762000" cy="259045"/>
    <xdr:sp macro="" textlink="">
      <xdr:nvSpPr>
        <xdr:cNvPr id="63" name="テキスト ボックス 62"/>
        <xdr:cNvSpPr txBox="1"/>
      </xdr:nvSpPr>
      <xdr:spPr>
        <a:xfrm>
          <a:off x="25273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143345</xdr:rowOff>
    </xdr:from>
    <xdr:to>
      <xdr:col>29</xdr:col>
      <xdr:colOff>177800</xdr:colOff>
      <xdr:row>12</xdr:row>
      <xdr:rowOff>73495</xdr:rowOff>
    </xdr:to>
    <xdr:sp macro="" textlink="">
      <xdr:nvSpPr>
        <xdr:cNvPr id="69" name="楕円 68"/>
        <xdr:cNvSpPr/>
      </xdr:nvSpPr>
      <xdr:spPr bwMode="auto">
        <a:xfrm>
          <a:off x="5600700" y="2076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90022</xdr:rowOff>
    </xdr:from>
    <xdr:ext cx="762000" cy="259045"/>
    <xdr:sp macro="" textlink="">
      <xdr:nvSpPr>
        <xdr:cNvPr id="70" name="人口1人当たり決算額の推移該当値テキスト130"/>
        <xdr:cNvSpPr txBox="1"/>
      </xdr:nvSpPr>
      <xdr:spPr>
        <a:xfrm>
          <a:off x="5740400" y="202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63055</xdr:rowOff>
    </xdr:from>
    <xdr:to>
      <xdr:col>26</xdr:col>
      <xdr:colOff>101600</xdr:colOff>
      <xdr:row>12</xdr:row>
      <xdr:rowOff>164655</xdr:rowOff>
    </xdr:to>
    <xdr:sp macro="" textlink="">
      <xdr:nvSpPr>
        <xdr:cNvPr id="71" name="楕円 70"/>
        <xdr:cNvSpPr/>
      </xdr:nvSpPr>
      <xdr:spPr bwMode="auto">
        <a:xfrm>
          <a:off x="4953000" y="2168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3382</xdr:rowOff>
    </xdr:from>
    <xdr:ext cx="736600" cy="259045"/>
    <xdr:sp macro="" textlink="">
      <xdr:nvSpPr>
        <xdr:cNvPr id="72" name="テキスト ボックス 71"/>
        <xdr:cNvSpPr txBox="1"/>
      </xdr:nvSpPr>
      <xdr:spPr>
        <a:xfrm>
          <a:off x="4622800" y="1936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154826</xdr:rowOff>
    </xdr:from>
    <xdr:to>
      <xdr:col>22</xdr:col>
      <xdr:colOff>165100</xdr:colOff>
      <xdr:row>13</xdr:row>
      <xdr:rowOff>84976</xdr:rowOff>
    </xdr:to>
    <xdr:sp macro="" textlink="">
      <xdr:nvSpPr>
        <xdr:cNvPr id="73" name="楕円 72"/>
        <xdr:cNvSpPr/>
      </xdr:nvSpPr>
      <xdr:spPr bwMode="auto">
        <a:xfrm>
          <a:off x="4254500" y="2259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95153</xdr:rowOff>
    </xdr:from>
    <xdr:ext cx="762000" cy="259045"/>
    <xdr:sp macro="" textlink="">
      <xdr:nvSpPr>
        <xdr:cNvPr id="74" name="テキスト ボックス 73"/>
        <xdr:cNvSpPr txBox="1"/>
      </xdr:nvSpPr>
      <xdr:spPr>
        <a:xfrm>
          <a:off x="3924300" y="2028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170548</xdr:rowOff>
    </xdr:from>
    <xdr:to>
      <xdr:col>19</xdr:col>
      <xdr:colOff>38100</xdr:colOff>
      <xdr:row>13</xdr:row>
      <xdr:rowOff>100698</xdr:rowOff>
    </xdr:to>
    <xdr:sp macro="" textlink="">
      <xdr:nvSpPr>
        <xdr:cNvPr id="75" name="楕円 74"/>
        <xdr:cNvSpPr/>
      </xdr:nvSpPr>
      <xdr:spPr bwMode="auto">
        <a:xfrm>
          <a:off x="3556000" y="2275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110875</xdr:rowOff>
    </xdr:from>
    <xdr:ext cx="762000" cy="259045"/>
    <xdr:sp macro="" textlink="">
      <xdr:nvSpPr>
        <xdr:cNvPr id="76" name="テキスト ボックス 75"/>
        <xdr:cNvSpPr txBox="1"/>
      </xdr:nvSpPr>
      <xdr:spPr>
        <a:xfrm>
          <a:off x="3225800" y="2044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2489</xdr:rowOff>
    </xdr:from>
    <xdr:to>
      <xdr:col>15</xdr:col>
      <xdr:colOff>101600</xdr:colOff>
      <xdr:row>13</xdr:row>
      <xdr:rowOff>104089</xdr:rowOff>
    </xdr:to>
    <xdr:sp macro="" textlink="">
      <xdr:nvSpPr>
        <xdr:cNvPr id="77" name="楕円 76"/>
        <xdr:cNvSpPr/>
      </xdr:nvSpPr>
      <xdr:spPr bwMode="auto">
        <a:xfrm>
          <a:off x="2857500" y="22789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114266</xdr:rowOff>
    </xdr:from>
    <xdr:ext cx="762000" cy="259045"/>
    <xdr:sp macro="" textlink="">
      <xdr:nvSpPr>
        <xdr:cNvPr id="78" name="テキスト ボックス 77"/>
        <xdr:cNvSpPr txBox="1"/>
      </xdr:nvSpPr>
      <xdr:spPr>
        <a:xfrm>
          <a:off x="2527300" y="204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6730</xdr:rowOff>
    </xdr:from>
    <xdr:to>
      <xdr:col>29</xdr:col>
      <xdr:colOff>127000</xdr:colOff>
      <xdr:row>38</xdr:row>
      <xdr:rowOff>114050</xdr:rowOff>
    </xdr:to>
    <xdr:cxnSp macro="">
      <xdr:nvCxnSpPr>
        <xdr:cNvPr id="107" name="直線コネクタ 106"/>
        <xdr:cNvCxnSpPr/>
      </xdr:nvCxnSpPr>
      <xdr:spPr bwMode="auto">
        <a:xfrm flipV="1">
          <a:off x="5651500" y="6274180"/>
          <a:ext cx="0" cy="13074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86127</xdr:rowOff>
    </xdr:from>
    <xdr:ext cx="762000" cy="259045"/>
    <xdr:sp macro="" textlink="">
      <xdr:nvSpPr>
        <xdr:cNvPr id="108" name="人口1人当たり決算額の推移最小値テキスト445"/>
        <xdr:cNvSpPr txBox="1"/>
      </xdr:nvSpPr>
      <xdr:spPr>
        <a:xfrm>
          <a:off x="5740400" y="75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114050</xdr:rowOff>
    </xdr:from>
    <xdr:to>
      <xdr:col>30</xdr:col>
      <xdr:colOff>25400</xdr:colOff>
      <xdr:row>38</xdr:row>
      <xdr:rowOff>114050</xdr:rowOff>
    </xdr:to>
    <xdr:cxnSp macro="">
      <xdr:nvCxnSpPr>
        <xdr:cNvPr id="109" name="直線コネクタ 108"/>
        <xdr:cNvCxnSpPr/>
      </xdr:nvCxnSpPr>
      <xdr:spPr bwMode="auto">
        <a:xfrm>
          <a:off x="5562600" y="758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93107</xdr:rowOff>
    </xdr:from>
    <xdr:ext cx="762000" cy="259045"/>
    <xdr:sp macro="" textlink="">
      <xdr:nvSpPr>
        <xdr:cNvPr id="110" name="人口1人当たり決算額の推移最大値テキスト445"/>
        <xdr:cNvSpPr txBox="1"/>
      </xdr:nvSpPr>
      <xdr:spPr>
        <a:xfrm>
          <a:off x="5740400" y="60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6730</xdr:rowOff>
    </xdr:from>
    <xdr:to>
      <xdr:col>30</xdr:col>
      <xdr:colOff>25400</xdr:colOff>
      <xdr:row>34</xdr:row>
      <xdr:rowOff>6730</xdr:rowOff>
    </xdr:to>
    <xdr:cxnSp macro="">
      <xdr:nvCxnSpPr>
        <xdr:cNvPr id="111" name="直線コネクタ 110"/>
        <xdr:cNvCxnSpPr/>
      </xdr:nvCxnSpPr>
      <xdr:spPr bwMode="auto">
        <a:xfrm>
          <a:off x="5562600" y="6274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335731</xdr:rowOff>
    </xdr:from>
    <xdr:to>
      <xdr:col>29</xdr:col>
      <xdr:colOff>127000</xdr:colOff>
      <xdr:row>38</xdr:row>
      <xdr:rowOff>4185</xdr:rowOff>
    </xdr:to>
    <xdr:cxnSp macro="">
      <xdr:nvCxnSpPr>
        <xdr:cNvPr id="112" name="直線コネクタ 111"/>
        <xdr:cNvCxnSpPr/>
      </xdr:nvCxnSpPr>
      <xdr:spPr bwMode="auto">
        <a:xfrm>
          <a:off x="5003800" y="7460431"/>
          <a:ext cx="647700" cy="113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127928</xdr:rowOff>
    </xdr:from>
    <xdr:ext cx="762000" cy="259045"/>
    <xdr:sp macro="" textlink="">
      <xdr:nvSpPr>
        <xdr:cNvPr id="113" name="人口1人当たり決算額の推移平均値テキスト445"/>
        <xdr:cNvSpPr txBox="1"/>
      </xdr:nvSpPr>
      <xdr:spPr>
        <a:xfrm>
          <a:off x="5740400" y="72526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282851</xdr:rowOff>
    </xdr:from>
    <xdr:to>
      <xdr:col>29</xdr:col>
      <xdr:colOff>177800</xdr:colOff>
      <xdr:row>38</xdr:row>
      <xdr:rowOff>41551</xdr:rowOff>
    </xdr:to>
    <xdr:sp macro="" textlink="">
      <xdr:nvSpPr>
        <xdr:cNvPr id="114" name="フローチャート: 判断 113"/>
        <xdr:cNvSpPr/>
      </xdr:nvSpPr>
      <xdr:spPr bwMode="auto">
        <a:xfrm>
          <a:off x="56007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309411</xdr:rowOff>
    </xdr:from>
    <xdr:to>
      <xdr:col>26</xdr:col>
      <xdr:colOff>50800</xdr:colOff>
      <xdr:row>37</xdr:row>
      <xdr:rowOff>335731</xdr:rowOff>
    </xdr:to>
    <xdr:cxnSp macro="">
      <xdr:nvCxnSpPr>
        <xdr:cNvPr id="115" name="直線コネクタ 114"/>
        <xdr:cNvCxnSpPr/>
      </xdr:nvCxnSpPr>
      <xdr:spPr bwMode="auto">
        <a:xfrm>
          <a:off x="4305300" y="7434111"/>
          <a:ext cx="698500" cy="263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279151</xdr:rowOff>
    </xdr:from>
    <xdr:to>
      <xdr:col>26</xdr:col>
      <xdr:colOff>101600</xdr:colOff>
      <xdr:row>38</xdr:row>
      <xdr:rowOff>37851</xdr:rowOff>
    </xdr:to>
    <xdr:sp macro="" textlink="">
      <xdr:nvSpPr>
        <xdr:cNvPr id="116" name="フローチャート: 判断 115"/>
        <xdr:cNvSpPr/>
      </xdr:nvSpPr>
      <xdr:spPr bwMode="auto">
        <a:xfrm>
          <a:off x="4953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48028</xdr:rowOff>
    </xdr:from>
    <xdr:ext cx="736600" cy="259045"/>
    <xdr:sp macro="" textlink="">
      <xdr:nvSpPr>
        <xdr:cNvPr id="117" name="テキスト ボックス 116"/>
        <xdr:cNvSpPr txBox="1"/>
      </xdr:nvSpPr>
      <xdr:spPr>
        <a:xfrm>
          <a:off x="4622800" y="7172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309411</xdr:rowOff>
    </xdr:from>
    <xdr:to>
      <xdr:col>22</xdr:col>
      <xdr:colOff>114300</xdr:colOff>
      <xdr:row>37</xdr:row>
      <xdr:rowOff>320563</xdr:rowOff>
    </xdr:to>
    <xdr:cxnSp macro="">
      <xdr:nvCxnSpPr>
        <xdr:cNvPr id="118" name="直線コネクタ 117"/>
        <xdr:cNvCxnSpPr/>
      </xdr:nvCxnSpPr>
      <xdr:spPr bwMode="auto">
        <a:xfrm flipV="1">
          <a:off x="3606800" y="7434111"/>
          <a:ext cx="698500" cy="111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278942</xdr:rowOff>
    </xdr:from>
    <xdr:to>
      <xdr:col>22</xdr:col>
      <xdr:colOff>165100</xdr:colOff>
      <xdr:row>38</xdr:row>
      <xdr:rowOff>37642</xdr:rowOff>
    </xdr:to>
    <xdr:sp macro="" textlink="">
      <xdr:nvSpPr>
        <xdr:cNvPr id="119" name="フローチャート: 判断 118"/>
        <xdr:cNvSpPr/>
      </xdr:nvSpPr>
      <xdr:spPr bwMode="auto">
        <a:xfrm>
          <a:off x="4254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22419</xdr:rowOff>
    </xdr:from>
    <xdr:ext cx="762000" cy="259045"/>
    <xdr:sp macro="" textlink="">
      <xdr:nvSpPr>
        <xdr:cNvPr id="120" name="テキスト ボックス 119"/>
        <xdr:cNvSpPr txBox="1"/>
      </xdr:nvSpPr>
      <xdr:spPr>
        <a:xfrm>
          <a:off x="3924300" y="74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316022</xdr:rowOff>
    </xdr:from>
    <xdr:to>
      <xdr:col>18</xdr:col>
      <xdr:colOff>177800</xdr:colOff>
      <xdr:row>37</xdr:row>
      <xdr:rowOff>320563</xdr:rowOff>
    </xdr:to>
    <xdr:cxnSp macro="">
      <xdr:nvCxnSpPr>
        <xdr:cNvPr id="121" name="直線コネクタ 120"/>
        <xdr:cNvCxnSpPr/>
      </xdr:nvCxnSpPr>
      <xdr:spPr bwMode="auto">
        <a:xfrm>
          <a:off x="2908300" y="7440722"/>
          <a:ext cx="698500" cy="45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277547</xdr:rowOff>
    </xdr:from>
    <xdr:to>
      <xdr:col>19</xdr:col>
      <xdr:colOff>38100</xdr:colOff>
      <xdr:row>38</xdr:row>
      <xdr:rowOff>36247</xdr:rowOff>
    </xdr:to>
    <xdr:sp macro="" textlink="">
      <xdr:nvSpPr>
        <xdr:cNvPr id="122" name="フローチャート: 判断 121"/>
        <xdr:cNvSpPr/>
      </xdr:nvSpPr>
      <xdr:spPr bwMode="auto">
        <a:xfrm>
          <a:off x="3556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21024</xdr:rowOff>
    </xdr:from>
    <xdr:ext cx="762000" cy="259045"/>
    <xdr:sp macro="" textlink="">
      <xdr:nvSpPr>
        <xdr:cNvPr id="123" name="テキスト ボックス 122"/>
        <xdr:cNvSpPr txBox="1"/>
      </xdr:nvSpPr>
      <xdr:spPr>
        <a:xfrm>
          <a:off x="3225800" y="7488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280466</xdr:rowOff>
    </xdr:from>
    <xdr:to>
      <xdr:col>15</xdr:col>
      <xdr:colOff>101600</xdr:colOff>
      <xdr:row>38</xdr:row>
      <xdr:rowOff>39166</xdr:rowOff>
    </xdr:to>
    <xdr:sp macro="" textlink="">
      <xdr:nvSpPr>
        <xdr:cNvPr id="124" name="フローチャート: 判断 123"/>
        <xdr:cNvSpPr/>
      </xdr:nvSpPr>
      <xdr:spPr bwMode="auto">
        <a:xfrm>
          <a:off x="2857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23943</xdr:rowOff>
    </xdr:from>
    <xdr:ext cx="762000" cy="259045"/>
    <xdr:sp macro="" textlink="">
      <xdr:nvSpPr>
        <xdr:cNvPr id="125" name="テキスト ボックス 124"/>
        <xdr:cNvSpPr txBox="1"/>
      </xdr:nvSpPr>
      <xdr:spPr>
        <a:xfrm>
          <a:off x="2527300" y="749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296285</xdr:rowOff>
    </xdr:from>
    <xdr:to>
      <xdr:col>29</xdr:col>
      <xdr:colOff>177800</xdr:colOff>
      <xdr:row>38</xdr:row>
      <xdr:rowOff>54985</xdr:rowOff>
    </xdr:to>
    <xdr:sp macro="" textlink="">
      <xdr:nvSpPr>
        <xdr:cNvPr id="131" name="楕円 130"/>
        <xdr:cNvSpPr/>
      </xdr:nvSpPr>
      <xdr:spPr bwMode="auto">
        <a:xfrm>
          <a:off x="5600700" y="74209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242228</xdr:rowOff>
    </xdr:from>
    <xdr:ext cx="762000" cy="259045"/>
    <xdr:sp macro="" textlink="">
      <xdr:nvSpPr>
        <xdr:cNvPr id="132" name="人口1人当たり決算額の推移該当値テキスト445"/>
        <xdr:cNvSpPr txBox="1"/>
      </xdr:nvSpPr>
      <xdr:spPr>
        <a:xfrm>
          <a:off x="5740400" y="7366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284931</xdr:rowOff>
    </xdr:from>
    <xdr:to>
      <xdr:col>26</xdr:col>
      <xdr:colOff>101600</xdr:colOff>
      <xdr:row>38</xdr:row>
      <xdr:rowOff>43631</xdr:rowOff>
    </xdr:to>
    <xdr:sp macro="" textlink="">
      <xdr:nvSpPr>
        <xdr:cNvPr id="133" name="楕円 132"/>
        <xdr:cNvSpPr/>
      </xdr:nvSpPr>
      <xdr:spPr bwMode="auto">
        <a:xfrm>
          <a:off x="4953000" y="74096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28408</xdr:rowOff>
    </xdr:from>
    <xdr:ext cx="736600" cy="259045"/>
    <xdr:sp macro="" textlink="">
      <xdr:nvSpPr>
        <xdr:cNvPr id="134" name="テキスト ボックス 133"/>
        <xdr:cNvSpPr txBox="1"/>
      </xdr:nvSpPr>
      <xdr:spPr>
        <a:xfrm>
          <a:off x="4622800" y="7496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258611</xdr:rowOff>
    </xdr:from>
    <xdr:to>
      <xdr:col>22</xdr:col>
      <xdr:colOff>165100</xdr:colOff>
      <xdr:row>38</xdr:row>
      <xdr:rowOff>17311</xdr:rowOff>
    </xdr:to>
    <xdr:sp macro="" textlink="">
      <xdr:nvSpPr>
        <xdr:cNvPr id="135" name="楕円 134"/>
        <xdr:cNvSpPr/>
      </xdr:nvSpPr>
      <xdr:spPr bwMode="auto">
        <a:xfrm>
          <a:off x="4254500" y="7383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27488</xdr:rowOff>
    </xdr:from>
    <xdr:ext cx="762000" cy="259045"/>
    <xdr:sp macro="" textlink="">
      <xdr:nvSpPr>
        <xdr:cNvPr id="136" name="テキスト ボックス 135"/>
        <xdr:cNvSpPr txBox="1"/>
      </xdr:nvSpPr>
      <xdr:spPr>
        <a:xfrm>
          <a:off x="3924300" y="715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269763</xdr:rowOff>
    </xdr:from>
    <xdr:to>
      <xdr:col>19</xdr:col>
      <xdr:colOff>38100</xdr:colOff>
      <xdr:row>38</xdr:row>
      <xdr:rowOff>28463</xdr:rowOff>
    </xdr:to>
    <xdr:sp macro="" textlink="">
      <xdr:nvSpPr>
        <xdr:cNvPr id="137" name="楕円 136"/>
        <xdr:cNvSpPr/>
      </xdr:nvSpPr>
      <xdr:spPr bwMode="auto">
        <a:xfrm>
          <a:off x="3556000" y="7394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38640</xdr:rowOff>
    </xdr:from>
    <xdr:ext cx="762000" cy="259045"/>
    <xdr:sp macro="" textlink="">
      <xdr:nvSpPr>
        <xdr:cNvPr id="138" name="テキスト ボックス 137"/>
        <xdr:cNvSpPr txBox="1"/>
      </xdr:nvSpPr>
      <xdr:spPr>
        <a:xfrm>
          <a:off x="3225800" y="716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265222</xdr:rowOff>
    </xdr:from>
    <xdr:to>
      <xdr:col>15</xdr:col>
      <xdr:colOff>101600</xdr:colOff>
      <xdr:row>38</xdr:row>
      <xdr:rowOff>23922</xdr:rowOff>
    </xdr:to>
    <xdr:sp macro="" textlink="">
      <xdr:nvSpPr>
        <xdr:cNvPr id="139" name="楕円 138"/>
        <xdr:cNvSpPr/>
      </xdr:nvSpPr>
      <xdr:spPr bwMode="auto">
        <a:xfrm>
          <a:off x="2857500" y="73899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34099</xdr:rowOff>
    </xdr:from>
    <xdr:ext cx="762000" cy="259045"/>
    <xdr:sp macro="" textlink="">
      <xdr:nvSpPr>
        <xdr:cNvPr id="140" name="テキスト ボックス 139"/>
        <xdr:cNvSpPr txBox="1"/>
      </xdr:nvSpPr>
      <xdr:spPr>
        <a:xfrm>
          <a:off x="2527300" y="7158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北海道芦別市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13,635
13,608
865.04
10,671,036
10,579,087
84,596
6,031,402
9,969,573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92.3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143777</xdr:rowOff>
    </xdr:from>
    <xdr:to>
      <xdr:col>24</xdr:col>
      <xdr:colOff>62865</xdr:colOff>
      <xdr:row>38</xdr:row>
      <xdr:rowOff>65151</xdr:rowOff>
    </xdr:to>
    <xdr:cxnSp macro="">
      <xdr:nvCxnSpPr>
        <xdr:cNvPr id="56" name="直線コネクタ 55"/>
        <xdr:cNvCxnSpPr/>
      </xdr:nvCxnSpPr>
      <xdr:spPr>
        <a:xfrm flipV="1">
          <a:off x="4633595" y="5115827"/>
          <a:ext cx="1270" cy="1464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68978</xdr:rowOff>
    </xdr:from>
    <xdr:ext cx="534377" cy="259045"/>
    <xdr:sp macro="" textlink="">
      <xdr:nvSpPr>
        <xdr:cNvPr id="57" name="人件費最小値テキスト"/>
        <xdr:cNvSpPr txBox="1"/>
      </xdr:nvSpPr>
      <xdr:spPr>
        <a:xfrm>
          <a:off x="4686300" y="65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65151</xdr:rowOff>
    </xdr:from>
    <xdr:to>
      <xdr:col>24</xdr:col>
      <xdr:colOff>152400</xdr:colOff>
      <xdr:row>38</xdr:row>
      <xdr:rowOff>65151</xdr:rowOff>
    </xdr:to>
    <xdr:cxnSp macro="">
      <xdr:nvCxnSpPr>
        <xdr:cNvPr id="58" name="直線コネクタ 57"/>
        <xdr:cNvCxnSpPr/>
      </xdr:nvCxnSpPr>
      <xdr:spPr>
        <a:xfrm>
          <a:off x="4546600" y="6580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90454</xdr:rowOff>
    </xdr:from>
    <xdr:ext cx="599010" cy="259045"/>
    <xdr:sp macro="" textlink="">
      <xdr:nvSpPr>
        <xdr:cNvPr id="59" name="人件費最大値テキスト"/>
        <xdr:cNvSpPr txBox="1"/>
      </xdr:nvSpPr>
      <xdr:spPr>
        <a:xfrm>
          <a:off x="4686300" y="489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143777</xdr:rowOff>
    </xdr:from>
    <xdr:to>
      <xdr:col>24</xdr:col>
      <xdr:colOff>152400</xdr:colOff>
      <xdr:row>29</xdr:row>
      <xdr:rowOff>143777</xdr:rowOff>
    </xdr:to>
    <xdr:cxnSp macro="">
      <xdr:nvCxnSpPr>
        <xdr:cNvPr id="60" name="直線コネクタ 59"/>
        <xdr:cNvCxnSpPr/>
      </xdr:nvCxnSpPr>
      <xdr:spPr>
        <a:xfrm>
          <a:off x="4546600" y="511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121768</xdr:rowOff>
    </xdr:from>
    <xdr:to>
      <xdr:col>24</xdr:col>
      <xdr:colOff>63500</xdr:colOff>
      <xdr:row>31</xdr:row>
      <xdr:rowOff>133083</xdr:rowOff>
    </xdr:to>
    <xdr:cxnSp macro="">
      <xdr:nvCxnSpPr>
        <xdr:cNvPr id="61" name="直線コネクタ 60"/>
        <xdr:cNvCxnSpPr/>
      </xdr:nvCxnSpPr>
      <xdr:spPr>
        <a:xfrm>
          <a:off x="3797300" y="5436718"/>
          <a:ext cx="838200" cy="1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62069</xdr:rowOff>
    </xdr:from>
    <xdr:ext cx="534377" cy="259045"/>
    <xdr:sp macro="" textlink="">
      <xdr:nvSpPr>
        <xdr:cNvPr id="62" name="人件費平均値テキスト"/>
        <xdr:cNvSpPr txBox="1"/>
      </xdr:nvSpPr>
      <xdr:spPr>
        <a:xfrm>
          <a:off x="4686300" y="5891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83642</xdr:rowOff>
    </xdr:from>
    <xdr:to>
      <xdr:col>24</xdr:col>
      <xdr:colOff>114300</xdr:colOff>
      <xdr:row>35</xdr:row>
      <xdr:rowOff>13792</xdr:rowOff>
    </xdr:to>
    <xdr:sp macro="" textlink="">
      <xdr:nvSpPr>
        <xdr:cNvPr id="63" name="フローチャート: 判断 62"/>
        <xdr:cNvSpPr/>
      </xdr:nvSpPr>
      <xdr:spPr>
        <a:xfrm>
          <a:off x="4584700" y="591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121768</xdr:rowOff>
    </xdr:from>
    <xdr:to>
      <xdr:col>19</xdr:col>
      <xdr:colOff>177800</xdr:colOff>
      <xdr:row>31</xdr:row>
      <xdr:rowOff>149657</xdr:rowOff>
    </xdr:to>
    <xdr:cxnSp macro="">
      <xdr:nvCxnSpPr>
        <xdr:cNvPr id="64" name="直線コネクタ 63"/>
        <xdr:cNvCxnSpPr/>
      </xdr:nvCxnSpPr>
      <xdr:spPr>
        <a:xfrm flipV="1">
          <a:off x="2908300" y="5436718"/>
          <a:ext cx="889000" cy="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94666</xdr:rowOff>
    </xdr:from>
    <xdr:to>
      <xdr:col>20</xdr:col>
      <xdr:colOff>38100</xdr:colOff>
      <xdr:row>35</xdr:row>
      <xdr:rowOff>24816</xdr:rowOff>
    </xdr:to>
    <xdr:sp macro="" textlink="">
      <xdr:nvSpPr>
        <xdr:cNvPr id="65" name="フローチャート: 判断 64"/>
        <xdr:cNvSpPr/>
      </xdr:nvSpPr>
      <xdr:spPr>
        <a:xfrm>
          <a:off x="37465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15943</xdr:rowOff>
    </xdr:from>
    <xdr:ext cx="534377" cy="259045"/>
    <xdr:sp macro="" textlink="">
      <xdr:nvSpPr>
        <xdr:cNvPr id="66" name="テキスト ボックス 65"/>
        <xdr:cNvSpPr txBox="1"/>
      </xdr:nvSpPr>
      <xdr:spPr>
        <a:xfrm>
          <a:off x="3530111" y="601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149657</xdr:rowOff>
    </xdr:from>
    <xdr:to>
      <xdr:col>15</xdr:col>
      <xdr:colOff>50800</xdr:colOff>
      <xdr:row>31</xdr:row>
      <xdr:rowOff>151714</xdr:rowOff>
    </xdr:to>
    <xdr:cxnSp macro="">
      <xdr:nvCxnSpPr>
        <xdr:cNvPr id="67" name="直線コネクタ 66"/>
        <xdr:cNvCxnSpPr/>
      </xdr:nvCxnSpPr>
      <xdr:spPr>
        <a:xfrm flipV="1">
          <a:off x="2019300" y="5464607"/>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103962</xdr:rowOff>
    </xdr:from>
    <xdr:to>
      <xdr:col>15</xdr:col>
      <xdr:colOff>101600</xdr:colOff>
      <xdr:row>35</xdr:row>
      <xdr:rowOff>34112</xdr:rowOff>
    </xdr:to>
    <xdr:sp macro="" textlink="">
      <xdr:nvSpPr>
        <xdr:cNvPr id="68" name="フローチャート: 判断 67"/>
        <xdr:cNvSpPr/>
      </xdr:nvSpPr>
      <xdr:spPr>
        <a:xfrm>
          <a:off x="2857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25239</xdr:rowOff>
    </xdr:from>
    <xdr:ext cx="534377" cy="259045"/>
    <xdr:sp macro="" textlink="">
      <xdr:nvSpPr>
        <xdr:cNvPr id="69" name="テキスト ボックス 68"/>
        <xdr:cNvSpPr txBox="1"/>
      </xdr:nvSpPr>
      <xdr:spPr>
        <a:xfrm>
          <a:off x="2641111" y="602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151714</xdr:rowOff>
    </xdr:from>
    <xdr:to>
      <xdr:col>10</xdr:col>
      <xdr:colOff>114300</xdr:colOff>
      <xdr:row>31</xdr:row>
      <xdr:rowOff>162408</xdr:rowOff>
    </xdr:to>
    <xdr:cxnSp macro="">
      <xdr:nvCxnSpPr>
        <xdr:cNvPr id="70" name="直線コネクタ 69"/>
        <xdr:cNvCxnSpPr/>
      </xdr:nvCxnSpPr>
      <xdr:spPr>
        <a:xfrm flipV="1">
          <a:off x="1130300" y="5466664"/>
          <a:ext cx="889000" cy="10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106959</xdr:rowOff>
    </xdr:from>
    <xdr:to>
      <xdr:col>10</xdr:col>
      <xdr:colOff>165100</xdr:colOff>
      <xdr:row>35</xdr:row>
      <xdr:rowOff>37109</xdr:rowOff>
    </xdr:to>
    <xdr:sp macro="" textlink="">
      <xdr:nvSpPr>
        <xdr:cNvPr id="71" name="フローチャート: 判断 70"/>
        <xdr:cNvSpPr/>
      </xdr:nvSpPr>
      <xdr:spPr>
        <a:xfrm>
          <a:off x="1968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28236</xdr:rowOff>
    </xdr:from>
    <xdr:ext cx="534377" cy="259045"/>
    <xdr:sp macro="" textlink="">
      <xdr:nvSpPr>
        <xdr:cNvPr id="72" name="テキスト ボックス 71"/>
        <xdr:cNvSpPr txBox="1"/>
      </xdr:nvSpPr>
      <xdr:spPr>
        <a:xfrm>
          <a:off x="1752111" y="602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161951</xdr:rowOff>
    </xdr:from>
    <xdr:to>
      <xdr:col>6</xdr:col>
      <xdr:colOff>38100</xdr:colOff>
      <xdr:row>35</xdr:row>
      <xdr:rowOff>92101</xdr:rowOff>
    </xdr:to>
    <xdr:sp macro="" textlink="">
      <xdr:nvSpPr>
        <xdr:cNvPr id="73" name="フローチャート: 判断 72"/>
        <xdr:cNvSpPr/>
      </xdr:nvSpPr>
      <xdr:spPr>
        <a:xfrm>
          <a:off x="1079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83228</xdr:rowOff>
    </xdr:from>
    <xdr:ext cx="534377" cy="259045"/>
    <xdr:sp macro="" textlink="">
      <xdr:nvSpPr>
        <xdr:cNvPr id="74" name="テキスト ボックス 73"/>
        <xdr:cNvSpPr txBox="1"/>
      </xdr:nvSpPr>
      <xdr:spPr>
        <a:xfrm>
          <a:off x="863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82283</xdr:rowOff>
    </xdr:from>
    <xdr:to>
      <xdr:col>24</xdr:col>
      <xdr:colOff>114300</xdr:colOff>
      <xdr:row>32</xdr:row>
      <xdr:rowOff>12433</xdr:rowOff>
    </xdr:to>
    <xdr:sp macro="" textlink="">
      <xdr:nvSpPr>
        <xdr:cNvPr id="80" name="楕円 79"/>
        <xdr:cNvSpPr/>
      </xdr:nvSpPr>
      <xdr:spPr>
        <a:xfrm>
          <a:off x="4584700" y="53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105160</xdr:rowOff>
    </xdr:from>
    <xdr:ext cx="599010" cy="259045"/>
    <xdr:sp macro="" textlink="">
      <xdr:nvSpPr>
        <xdr:cNvPr id="81" name="人件費該当値テキスト"/>
        <xdr:cNvSpPr txBox="1"/>
      </xdr:nvSpPr>
      <xdr:spPr>
        <a:xfrm>
          <a:off x="4686300" y="5248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70968</xdr:rowOff>
    </xdr:from>
    <xdr:to>
      <xdr:col>20</xdr:col>
      <xdr:colOff>38100</xdr:colOff>
      <xdr:row>32</xdr:row>
      <xdr:rowOff>1118</xdr:rowOff>
    </xdr:to>
    <xdr:sp macro="" textlink="">
      <xdr:nvSpPr>
        <xdr:cNvPr id="82" name="楕円 81"/>
        <xdr:cNvSpPr/>
      </xdr:nvSpPr>
      <xdr:spPr>
        <a:xfrm>
          <a:off x="3746500" y="538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17645</xdr:rowOff>
    </xdr:from>
    <xdr:ext cx="599010" cy="259045"/>
    <xdr:sp macro="" textlink="">
      <xdr:nvSpPr>
        <xdr:cNvPr id="83" name="テキスト ボックス 82"/>
        <xdr:cNvSpPr txBox="1"/>
      </xdr:nvSpPr>
      <xdr:spPr>
        <a:xfrm>
          <a:off x="3497795" y="5161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98857</xdr:rowOff>
    </xdr:from>
    <xdr:to>
      <xdr:col>15</xdr:col>
      <xdr:colOff>101600</xdr:colOff>
      <xdr:row>32</xdr:row>
      <xdr:rowOff>29007</xdr:rowOff>
    </xdr:to>
    <xdr:sp macro="" textlink="">
      <xdr:nvSpPr>
        <xdr:cNvPr id="84" name="楕円 83"/>
        <xdr:cNvSpPr/>
      </xdr:nvSpPr>
      <xdr:spPr>
        <a:xfrm>
          <a:off x="2857500" y="541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45534</xdr:rowOff>
    </xdr:from>
    <xdr:ext cx="599010" cy="259045"/>
    <xdr:sp macro="" textlink="">
      <xdr:nvSpPr>
        <xdr:cNvPr id="85" name="テキスト ボックス 84"/>
        <xdr:cNvSpPr txBox="1"/>
      </xdr:nvSpPr>
      <xdr:spPr>
        <a:xfrm>
          <a:off x="2608795" y="5189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100914</xdr:rowOff>
    </xdr:from>
    <xdr:to>
      <xdr:col>10</xdr:col>
      <xdr:colOff>165100</xdr:colOff>
      <xdr:row>32</xdr:row>
      <xdr:rowOff>31064</xdr:rowOff>
    </xdr:to>
    <xdr:sp macro="" textlink="">
      <xdr:nvSpPr>
        <xdr:cNvPr id="86" name="楕円 85"/>
        <xdr:cNvSpPr/>
      </xdr:nvSpPr>
      <xdr:spPr>
        <a:xfrm>
          <a:off x="1968500" y="541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47591</xdr:rowOff>
    </xdr:from>
    <xdr:ext cx="599010" cy="259045"/>
    <xdr:sp macro="" textlink="">
      <xdr:nvSpPr>
        <xdr:cNvPr id="87" name="テキスト ボックス 86"/>
        <xdr:cNvSpPr txBox="1"/>
      </xdr:nvSpPr>
      <xdr:spPr>
        <a:xfrm>
          <a:off x="1719795" y="5191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111608</xdr:rowOff>
    </xdr:from>
    <xdr:to>
      <xdr:col>6</xdr:col>
      <xdr:colOff>38100</xdr:colOff>
      <xdr:row>32</xdr:row>
      <xdr:rowOff>41758</xdr:rowOff>
    </xdr:to>
    <xdr:sp macro="" textlink="">
      <xdr:nvSpPr>
        <xdr:cNvPr id="88" name="楕円 87"/>
        <xdr:cNvSpPr/>
      </xdr:nvSpPr>
      <xdr:spPr>
        <a:xfrm>
          <a:off x="1079500" y="542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30</xdr:row>
      <xdr:rowOff>58285</xdr:rowOff>
    </xdr:from>
    <xdr:ext cx="599010" cy="259045"/>
    <xdr:sp macro="" textlink="">
      <xdr:nvSpPr>
        <xdr:cNvPr id="89" name="テキスト ボックス 88"/>
        <xdr:cNvSpPr txBox="1"/>
      </xdr:nvSpPr>
      <xdr:spPr>
        <a:xfrm>
          <a:off x="830795" y="5201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104942</xdr:rowOff>
    </xdr:from>
    <xdr:to>
      <xdr:col>24</xdr:col>
      <xdr:colOff>62865</xdr:colOff>
      <xdr:row>59</xdr:row>
      <xdr:rowOff>39007</xdr:rowOff>
    </xdr:to>
    <xdr:cxnSp macro="">
      <xdr:nvCxnSpPr>
        <xdr:cNvPr id="116" name="直線コネクタ 115"/>
        <xdr:cNvCxnSpPr/>
      </xdr:nvCxnSpPr>
      <xdr:spPr>
        <a:xfrm flipV="1">
          <a:off x="4633595" y="8677442"/>
          <a:ext cx="1270" cy="14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42834</xdr:rowOff>
    </xdr:from>
    <xdr:ext cx="534377" cy="259045"/>
    <xdr:sp macro="" textlink="">
      <xdr:nvSpPr>
        <xdr:cNvPr id="117" name="物件費最小値テキスト"/>
        <xdr:cNvSpPr txBox="1"/>
      </xdr:nvSpPr>
      <xdr:spPr>
        <a:xfrm>
          <a:off x="4686300" y="1015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39007</xdr:rowOff>
    </xdr:from>
    <xdr:to>
      <xdr:col>24</xdr:col>
      <xdr:colOff>152400</xdr:colOff>
      <xdr:row>59</xdr:row>
      <xdr:rowOff>39007</xdr:rowOff>
    </xdr:to>
    <xdr:cxnSp macro="">
      <xdr:nvCxnSpPr>
        <xdr:cNvPr id="118" name="直線コネクタ 117"/>
        <xdr:cNvCxnSpPr/>
      </xdr:nvCxnSpPr>
      <xdr:spPr>
        <a:xfrm>
          <a:off x="4546600" y="1015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51619</xdr:rowOff>
    </xdr:from>
    <xdr:ext cx="599010" cy="259045"/>
    <xdr:sp macro="" textlink="">
      <xdr:nvSpPr>
        <xdr:cNvPr id="119" name="物件費最大値テキスト"/>
        <xdr:cNvSpPr txBox="1"/>
      </xdr:nvSpPr>
      <xdr:spPr>
        <a:xfrm>
          <a:off x="4686300" y="8452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104942</xdr:rowOff>
    </xdr:from>
    <xdr:to>
      <xdr:col>24</xdr:col>
      <xdr:colOff>152400</xdr:colOff>
      <xdr:row>50</xdr:row>
      <xdr:rowOff>104942</xdr:rowOff>
    </xdr:to>
    <xdr:cxnSp macro="">
      <xdr:nvCxnSpPr>
        <xdr:cNvPr id="120" name="直線コネクタ 119"/>
        <xdr:cNvCxnSpPr/>
      </xdr:nvCxnSpPr>
      <xdr:spPr>
        <a:xfrm>
          <a:off x="4546600" y="867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74745</xdr:rowOff>
    </xdr:from>
    <xdr:to>
      <xdr:col>24</xdr:col>
      <xdr:colOff>63500</xdr:colOff>
      <xdr:row>53</xdr:row>
      <xdr:rowOff>91966</xdr:rowOff>
    </xdr:to>
    <xdr:cxnSp macro="">
      <xdr:nvCxnSpPr>
        <xdr:cNvPr id="121" name="直線コネクタ 120"/>
        <xdr:cNvCxnSpPr/>
      </xdr:nvCxnSpPr>
      <xdr:spPr>
        <a:xfrm flipV="1">
          <a:off x="3797300" y="9161595"/>
          <a:ext cx="838200" cy="1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156764</xdr:rowOff>
    </xdr:from>
    <xdr:ext cx="534377" cy="259045"/>
    <xdr:sp macro="" textlink="">
      <xdr:nvSpPr>
        <xdr:cNvPr id="122" name="物件費平均値テキスト"/>
        <xdr:cNvSpPr txBox="1"/>
      </xdr:nvSpPr>
      <xdr:spPr>
        <a:xfrm>
          <a:off x="4686300" y="9586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6887</xdr:rowOff>
    </xdr:from>
    <xdr:to>
      <xdr:col>24</xdr:col>
      <xdr:colOff>114300</xdr:colOff>
      <xdr:row>56</xdr:row>
      <xdr:rowOff>108487</xdr:rowOff>
    </xdr:to>
    <xdr:sp macro="" textlink="">
      <xdr:nvSpPr>
        <xdr:cNvPr id="123" name="フローチャート: 判断 122"/>
        <xdr:cNvSpPr/>
      </xdr:nvSpPr>
      <xdr:spPr>
        <a:xfrm>
          <a:off x="4584700" y="960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91966</xdr:rowOff>
    </xdr:from>
    <xdr:to>
      <xdr:col>19</xdr:col>
      <xdr:colOff>177800</xdr:colOff>
      <xdr:row>54</xdr:row>
      <xdr:rowOff>55325</xdr:rowOff>
    </xdr:to>
    <xdr:cxnSp macro="">
      <xdr:nvCxnSpPr>
        <xdr:cNvPr id="124" name="直線コネクタ 123"/>
        <xdr:cNvCxnSpPr/>
      </xdr:nvCxnSpPr>
      <xdr:spPr>
        <a:xfrm flipV="1">
          <a:off x="2908300" y="9178816"/>
          <a:ext cx="889000" cy="134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47850</xdr:rowOff>
    </xdr:from>
    <xdr:to>
      <xdr:col>20</xdr:col>
      <xdr:colOff>38100</xdr:colOff>
      <xdr:row>56</xdr:row>
      <xdr:rowOff>149450</xdr:rowOff>
    </xdr:to>
    <xdr:sp macro="" textlink="">
      <xdr:nvSpPr>
        <xdr:cNvPr id="125" name="フローチャート: 判断 124"/>
        <xdr:cNvSpPr/>
      </xdr:nvSpPr>
      <xdr:spPr>
        <a:xfrm>
          <a:off x="3746500" y="964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140577</xdr:rowOff>
    </xdr:from>
    <xdr:ext cx="534377" cy="259045"/>
    <xdr:sp macro="" textlink="">
      <xdr:nvSpPr>
        <xdr:cNvPr id="126" name="テキスト ボックス 125"/>
        <xdr:cNvSpPr txBox="1"/>
      </xdr:nvSpPr>
      <xdr:spPr>
        <a:xfrm>
          <a:off x="3530111" y="974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55325</xdr:rowOff>
    </xdr:from>
    <xdr:to>
      <xdr:col>15</xdr:col>
      <xdr:colOff>50800</xdr:colOff>
      <xdr:row>55</xdr:row>
      <xdr:rowOff>43753</xdr:rowOff>
    </xdr:to>
    <xdr:cxnSp macro="">
      <xdr:nvCxnSpPr>
        <xdr:cNvPr id="127" name="直線コネクタ 126"/>
        <xdr:cNvCxnSpPr/>
      </xdr:nvCxnSpPr>
      <xdr:spPr>
        <a:xfrm flipV="1">
          <a:off x="2019300" y="9313625"/>
          <a:ext cx="889000" cy="159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66236</xdr:rowOff>
    </xdr:from>
    <xdr:to>
      <xdr:col>15</xdr:col>
      <xdr:colOff>101600</xdr:colOff>
      <xdr:row>56</xdr:row>
      <xdr:rowOff>167836</xdr:rowOff>
    </xdr:to>
    <xdr:sp macro="" textlink="">
      <xdr:nvSpPr>
        <xdr:cNvPr id="128" name="フローチャート: 判断 127"/>
        <xdr:cNvSpPr/>
      </xdr:nvSpPr>
      <xdr:spPr>
        <a:xfrm>
          <a:off x="2857500" y="966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158963</xdr:rowOff>
    </xdr:from>
    <xdr:ext cx="534377" cy="259045"/>
    <xdr:sp macro="" textlink="">
      <xdr:nvSpPr>
        <xdr:cNvPr id="129" name="テキスト ボックス 128"/>
        <xdr:cNvSpPr txBox="1"/>
      </xdr:nvSpPr>
      <xdr:spPr>
        <a:xfrm>
          <a:off x="2641111" y="976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34860</xdr:rowOff>
    </xdr:from>
    <xdr:to>
      <xdr:col>10</xdr:col>
      <xdr:colOff>114300</xdr:colOff>
      <xdr:row>55</xdr:row>
      <xdr:rowOff>43753</xdr:rowOff>
    </xdr:to>
    <xdr:cxnSp macro="">
      <xdr:nvCxnSpPr>
        <xdr:cNvPr id="130" name="直線コネクタ 129"/>
        <xdr:cNvCxnSpPr/>
      </xdr:nvCxnSpPr>
      <xdr:spPr>
        <a:xfrm>
          <a:off x="1130300" y="9464610"/>
          <a:ext cx="889000" cy="8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127544</xdr:rowOff>
    </xdr:from>
    <xdr:to>
      <xdr:col>10</xdr:col>
      <xdr:colOff>165100</xdr:colOff>
      <xdr:row>57</xdr:row>
      <xdr:rowOff>57694</xdr:rowOff>
    </xdr:to>
    <xdr:sp macro="" textlink="">
      <xdr:nvSpPr>
        <xdr:cNvPr id="131" name="フローチャート: 判断 130"/>
        <xdr:cNvSpPr/>
      </xdr:nvSpPr>
      <xdr:spPr>
        <a:xfrm>
          <a:off x="1968500" y="972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48821</xdr:rowOff>
    </xdr:from>
    <xdr:ext cx="534377" cy="259045"/>
    <xdr:sp macro="" textlink="">
      <xdr:nvSpPr>
        <xdr:cNvPr id="132" name="テキスト ボックス 131"/>
        <xdr:cNvSpPr txBox="1"/>
      </xdr:nvSpPr>
      <xdr:spPr>
        <a:xfrm>
          <a:off x="1752111" y="982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146355</xdr:rowOff>
    </xdr:from>
    <xdr:to>
      <xdr:col>6</xdr:col>
      <xdr:colOff>38100</xdr:colOff>
      <xdr:row>57</xdr:row>
      <xdr:rowOff>76505</xdr:rowOff>
    </xdr:to>
    <xdr:sp macro="" textlink="">
      <xdr:nvSpPr>
        <xdr:cNvPr id="133" name="フローチャート: 判断 132"/>
        <xdr:cNvSpPr/>
      </xdr:nvSpPr>
      <xdr:spPr>
        <a:xfrm>
          <a:off x="1079500" y="97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67632</xdr:rowOff>
    </xdr:from>
    <xdr:ext cx="534377" cy="259045"/>
    <xdr:sp macro="" textlink="">
      <xdr:nvSpPr>
        <xdr:cNvPr id="134" name="テキスト ボックス 133"/>
        <xdr:cNvSpPr txBox="1"/>
      </xdr:nvSpPr>
      <xdr:spPr>
        <a:xfrm>
          <a:off x="863111" y="984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23945</xdr:rowOff>
    </xdr:from>
    <xdr:to>
      <xdr:col>24</xdr:col>
      <xdr:colOff>114300</xdr:colOff>
      <xdr:row>53</xdr:row>
      <xdr:rowOff>125545</xdr:rowOff>
    </xdr:to>
    <xdr:sp macro="" textlink="">
      <xdr:nvSpPr>
        <xdr:cNvPr id="140" name="楕円 139"/>
        <xdr:cNvSpPr/>
      </xdr:nvSpPr>
      <xdr:spPr>
        <a:xfrm>
          <a:off x="4584700" y="911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46822</xdr:rowOff>
    </xdr:from>
    <xdr:ext cx="599010" cy="259045"/>
    <xdr:sp macro="" textlink="">
      <xdr:nvSpPr>
        <xdr:cNvPr id="141" name="物件費該当値テキスト"/>
        <xdr:cNvSpPr txBox="1"/>
      </xdr:nvSpPr>
      <xdr:spPr>
        <a:xfrm>
          <a:off x="4686300" y="8962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41166</xdr:rowOff>
    </xdr:from>
    <xdr:to>
      <xdr:col>20</xdr:col>
      <xdr:colOff>38100</xdr:colOff>
      <xdr:row>53</xdr:row>
      <xdr:rowOff>142766</xdr:rowOff>
    </xdr:to>
    <xdr:sp macro="" textlink="">
      <xdr:nvSpPr>
        <xdr:cNvPr id="142" name="楕円 141"/>
        <xdr:cNvSpPr/>
      </xdr:nvSpPr>
      <xdr:spPr>
        <a:xfrm>
          <a:off x="3746500" y="912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159293</xdr:rowOff>
    </xdr:from>
    <xdr:ext cx="599010" cy="259045"/>
    <xdr:sp macro="" textlink="">
      <xdr:nvSpPr>
        <xdr:cNvPr id="143" name="テキスト ボックス 142"/>
        <xdr:cNvSpPr txBox="1"/>
      </xdr:nvSpPr>
      <xdr:spPr>
        <a:xfrm>
          <a:off x="3497795" y="8903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4525</xdr:rowOff>
    </xdr:from>
    <xdr:to>
      <xdr:col>15</xdr:col>
      <xdr:colOff>101600</xdr:colOff>
      <xdr:row>54</xdr:row>
      <xdr:rowOff>106125</xdr:rowOff>
    </xdr:to>
    <xdr:sp macro="" textlink="">
      <xdr:nvSpPr>
        <xdr:cNvPr id="144" name="楕円 143"/>
        <xdr:cNvSpPr/>
      </xdr:nvSpPr>
      <xdr:spPr>
        <a:xfrm>
          <a:off x="2857500" y="926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122652</xdr:rowOff>
    </xdr:from>
    <xdr:ext cx="599010" cy="259045"/>
    <xdr:sp macro="" textlink="">
      <xdr:nvSpPr>
        <xdr:cNvPr id="145" name="テキスト ボックス 144"/>
        <xdr:cNvSpPr txBox="1"/>
      </xdr:nvSpPr>
      <xdr:spPr>
        <a:xfrm>
          <a:off x="2608795" y="9038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164403</xdr:rowOff>
    </xdr:from>
    <xdr:to>
      <xdr:col>10</xdr:col>
      <xdr:colOff>165100</xdr:colOff>
      <xdr:row>55</xdr:row>
      <xdr:rowOff>94553</xdr:rowOff>
    </xdr:to>
    <xdr:sp macro="" textlink="">
      <xdr:nvSpPr>
        <xdr:cNvPr id="146" name="楕円 145"/>
        <xdr:cNvSpPr/>
      </xdr:nvSpPr>
      <xdr:spPr>
        <a:xfrm>
          <a:off x="1968500" y="942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111080</xdr:rowOff>
    </xdr:from>
    <xdr:ext cx="534377" cy="259045"/>
    <xdr:sp macro="" textlink="">
      <xdr:nvSpPr>
        <xdr:cNvPr id="147" name="テキスト ボックス 146"/>
        <xdr:cNvSpPr txBox="1"/>
      </xdr:nvSpPr>
      <xdr:spPr>
        <a:xfrm>
          <a:off x="1752111" y="919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155510</xdr:rowOff>
    </xdr:from>
    <xdr:to>
      <xdr:col>6</xdr:col>
      <xdr:colOff>38100</xdr:colOff>
      <xdr:row>55</xdr:row>
      <xdr:rowOff>85660</xdr:rowOff>
    </xdr:to>
    <xdr:sp macro="" textlink="">
      <xdr:nvSpPr>
        <xdr:cNvPr id="148" name="楕円 147"/>
        <xdr:cNvSpPr/>
      </xdr:nvSpPr>
      <xdr:spPr>
        <a:xfrm>
          <a:off x="1079500" y="941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102187</xdr:rowOff>
    </xdr:from>
    <xdr:ext cx="534377" cy="259045"/>
    <xdr:sp macro="" textlink="">
      <xdr:nvSpPr>
        <xdr:cNvPr id="149" name="テキスト ボックス 148"/>
        <xdr:cNvSpPr txBox="1"/>
      </xdr:nvSpPr>
      <xdr:spPr>
        <a:xfrm>
          <a:off x="863111" y="918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121115</xdr:rowOff>
    </xdr:from>
    <xdr:to>
      <xdr:col>24</xdr:col>
      <xdr:colOff>62865</xdr:colOff>
      <xdr:row>78</xdr:row>
      <xdr:rowOff>137392</xdr:rowOff>
    </xdr:to>
    <xdr:cxnSp macro="">
      <xdr:nvCxnSpPr>
        <xdr:cNvPr id="171" name="直線コネクタ 170"/>
        <xdr:cNvCxnSpPr/>
      </xdr:nvCxnSpPr>
      <xdr:spPr>
        <a:xfrm flipV="1">
          <a:off x="4633595" y="12122615"/>
          <a:ext cx="1270" cy="138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72" name="維持補修費最小値テキスト"/>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73" name="直線コネクタ 172"/>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67792</xdr:rowOff>
    </xdr:from>
    <xdr:ext cx="534377" cy="259045"/>
    <xdr:sp macro="" textlink="">
      <xdr:nvSpPr>
        <xdr:cNvPr id="174" name="維持補修費最大値テキスト"/>
        <xdr:cNvSpPr txBox="1"/>
      </xdr:nvSpPr>
      <xdr:spPr>
        <a:xfrm>
          <a:off x="4686300" y="1189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121115</xdr:rowOff>
    </xdr:from>
    <xdr:to>
      <xdr:col>24</xdr:col>
      <xdr:colOff>152400</xdr:colOff>
      <xdr:row>70</xdr:row>
      <xdr:rowOff>121115</xdr:rowOff>
    </xdr:to>
    <xdr:cxnSp macro="">
      <xdr:nvCxnSpPr>
        <xdr:cNvPr id="175" name="直線コネクタ 174"/>
        <xdr:cNvCxnSpPr/>
      </xdr:nvCxnSpPr>
      <xdr:spPr>
        <a:xfrm>
          <a:off x="4546600" y="1212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61748</xdr:rowOff>
    </xdr:from>
    <xdr:to>
      <xdr:col>24</xdr:col>
      <xdr:colOff>63500</xdr:colOff>
      <xdr:row>77</xdr:row>
      <xdr:rowOff>81384</xdr:rowOff>
    </xdr:to>
    <xdr:cxnSp macro="">
      <xdr:nvCxnSpPr>
        <xdr:cNvPr id="176" name="直線コネクタ 175"/>
        <xdr:cNvCxnSpPr/>
      </xdr:nvCxnSpPr>
      <xdr:spPr>
        <a:xfrm>
          <a:off x="3797300" y="13263398"/>
          <a:ext cx="838200" cy="19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63738</xdr:rowOff>
    </xdr:from>
    <xdr:ext cx="469744" cy="259045"/>
    <xdr:sp macro="" textlink="">
      <xdr:nvSpPr>
        <xdr:cNvPr id="177" name="維持補修費平均値テキスト"/>
        <xdr:cNvSpPr txBox="1"/>
      </xdr:nvSpPr>
      <xdr:spPr>
        <a:xfrm>
          <a:off x="4686300" y="13265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85311</xdr:rowOff>
    </xdr:from>
    <xdr:to>
      <xdr:col>24</xdr:col>
      <xdr:colOff>114300</xdr:colOff>
      <xdr:row>78</xdr:row>
      <xdr:rowOff>15461</xdr:rowOff>
    </xdr:to>
    <xdr:sp macro="" textlink="">
      <xdr:nvSpPr>
        <xdr:cNvPr id="178" name="フローチャート: 判断 177"/>
        <xdr:cNvSpPr/>
      </xdr:nvSpPr>
      <xdr:spPr>
        <a:xfrm>
          <a:off x="45847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61748</xdr:rowOff>
    </xdr:from>
    <xdr:to>
      <xdr:col>19</xdr:col>
      <xdr:colOff>177800</xdr:colOff>
      <xdr:row>77</xdr:row>
      <xdr:rowOff>85020</xdr:rowOff>
    </xdr:to>
    <xdr:cxnSp macro="">
      <xdr:nvCxnSpPr>
        <xdr:cNvPr id="179" name="直線コネクタ 178"/>
        <xdr:cNvCxnSpPr/>
      </xdr:nvCxnSpPr>
      <xdr:spPr>
        <a:xfrm flipV="1">
          <a:off x="2908300" y="13263398"/>
          <a:ext cx="889000" cy="2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77264</xdr:rowOff>
    </xdr:from>
    <xdr:to>
      <xdr:col>20</xdr:col>
      <xdr:colOff>38100</xdr:colOff>
      <xdr:row>78</xdr:row>
      <xdr:rowOff>7414</xdr:rowOff>
    </xdr:to>
    <xdr:sp macro="" textlink="">
      <xdr:nvSpPr>
        <xdr:cNvPr id="180" name="フローチャート: 判断 179"/>
        <xdr:cNvSpPr/>
      </xdr:nvSpPr>
      <xdr:spPr>
        <a:xfrm>
          <a:off x="3746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169991</xdr:rowOff>
    </xdr:from>
    <xdr:ext cx="469744" cy="259045"/>
    <xdr:sp macro="" textlink="">
      <xdr:nvSpPr>
        <xdr:cNvPr id="181" name="テキスト ボックス 180"/>
        <xdr:cNvSpPr txBox="1"/>
      </xdr:nvSpPr>
      <xdr:spPr>
        <a:xfrm>
          <a:off x="3562428" y="1337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45174</xdr:rowOff>
    </xdr:from>
    <xdr:to>
      <xdr:col>15</xdr:col>
      <xdr:colOff>50800</xdr:colOff>
      <xdr:row>77</xdr:row>
      <xdr:rowOff>85020</xdr:rowOff>
    </xdr:to>
    <xdr:cxnSp macro="">
      <xdr:nvCxnSpPr>
        <xdr:cNvPr id="182" name="直線コネクタ 181"/>
        <xdr:cNvCxnSpPr/>
      </xdr:nvCxnSpPr>
      <xdr:spPr>
        <a:xfrm>
          <a:off x="2019300" y="13246824"/>
          <a:ext cx="889000" cy="39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95576</xdr:rowOff>
    </xdr:from>
    <xdr:to>
      <xdr:col>15</xdr:col>
      <xdr:colOff>101600</xdr:colOff>
      <xdr:row>78</xdr:row>
      <xdr:rowOff>25726</xdr:rowOff>
    </xdr:to>
    <xdr:sp macro="" textlink="">
      <xdr:nvSpPr>
        <xdr:cNvPr id="183" name="フローチャート: 判断 182"/>
        <xdr:cNvSpPr/>
      </xdr:nvSpPr>
      <xdr:spPr>
        <a:xfrm>
          <a:off x="2857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16853</xdr:rowOff>
    </xdr:from>
    <xdr:ext cx="469744" cy="259045"/>
    <xdr:sp macro="" textlink="">
      <xdr:nvSpPr>
        <xdr:cNvPr id="184" name="テキスト ボックス 183"/>
        <xdr:cNvSpPr txBox="1"/>
      </xdr:nvSpPr>
      <xdr:spPr>
        <a:xfrm>
          <a:off x="2673428" y="1338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35709</xdr:rowOff>
    </xdr:from>
    <xdr:to>
      <xdr:col>10</xdr:col>
      <xdr:colOff>114300</xdr:colOff>
      <xdr:row>77</xdr:row>
      <xdr:rowOff>45174</xdr:rowOff>
    </xdr:to>
    <xdr:cxnSp macro="">
      <xdr:nvCxnSpPr>
        <xdr:cNvPr id="185" name="直線コネクタ 184"/>
        <xdr:cNvCxnSpPr/>
      </xdr:nvCxnSpPr>
      <xdr:spPr>
        <a:xfrm>
          <a:off x="1130300" y="13237359"/>
          <a:ext cx="889000" cy="9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121887</xdr:rowOff>
    </xdr:from>
    <xdr:to>
      <xdr:col>10</xdr:col>
      <xdr:colOff>165100</xdr:colOff>
      <xdr:row>78</xdr:row>
      <xdr:rowOff>52037</xdr:rowOff>
    </xdr:to>
    <xdr:sp macro="" textlink="">
      <xdr:nvSpPr>
        <xdr:cNvPr id="186" name="フローチャート: 判断 185"/>
        <xdr:cNvSpPr/>
      </xdr:nvSpPr>
      <xdr:spPr>
        <a:xfrm>
          <a:off x="1968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43164</xdr:rowOff>
    </xdr:from>
    <xdr:ext cx="469744" cy="259045"/>
    <xdr:sp macro="" textlink="">
      <xdr:nvSpPr>
        <xdr:cNvPr id="187" name="テキスト ボックス 186"/>
        <xdr:cNvSpPr txBox="1"/>
      </xdr:nvSpPr>
      <xdr:spPr>
        <a:xfrm>
          <a:off x="1784428" y="1341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104834</xdr:rowOff>
    </xdr:from>
    <xdr:to>
      <xdr:col>6</xdr:col>
      <xdr:colOff>38100</xdr:colOff>
      <xdr:row>78</xdr:row>
      <xdr:rowOff>34984</xdr:rowOff>
    </xdr:to>
    <xdr:sp macro="" textlink="">
      <xdr:nvSpPr>
        <xdr:cNvPr id="188" name="フローチャート: 判断 187"/>
        <xdr:cNvSpPr/>
      </xdr:nvSpPr>
      <xdr:spPr>
        <a:xfrm>
          <a:off x="1079500" y="1330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26111</xdr:rowOff>
    </xdr:from>
    <xdr:ext cx="469744" cy="259045"/>
    <xdr:sp macro="" textlink="">
      <xdr:nvSpPr>
        <xdr:cNvPr id="189" name="テキスト ボックス 188"/>
        <xdr:cNvSpPr txBox="1"/>
      </xdr:nvSpPr>
      <xdr:spPr>
        <a:xfrm>
          <a:off x="895428" y="13399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30584</xdr:rowOff>
    </xdr:from>
    <xdr:to>
      <xdr:col>24</xdr:col>
      <xdr:colOff>114300</xdr:colOff>
      <xdr:row>77</xdr:row>
      <xdr:rowOff>132184</xdr:rowOff>
    </xdr:to>
    <xdr:sp macro="" textlink="">
      <xdr:nvSpPr>
        <xdr:cNvPr id="195" name="楕円 194"/>
        <xdr:cNvSpPr/>
      </xdr:nvSpPr>
      <xdr:spPr>
        <a:xfrm>
          <a:off x="4584700" y="1323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53461</xdr:rowOff>
    </xdr:from>
    <xdr:ext cx="534377" cy="259045"/>
    <xdr:sp macro="" textlink="">
      <xdr:nvSpPr>
        <xdr:cNvPr id="196" name="維持補修費該当値テキスト"/>
        <xdr:cNvSpPr txBox="1"/>
      </xdr:nvSpPr>
      <xdr:spPr>
        <a:xfrm>
          <a:off x="4686300" y="1308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10948</xdr:rowOff>
    </xdr:from>
    <xdr:to>
      <xdr:col>20</xdr:col>
      <xdr:colOff>38100</xdr:colOff>
      <xdr:row>77</xdr:row>
      <xdr:rowOff>112548</xdr:rowOff>
    </xdr:to>
    <xdr:sp macro="" textlink="">
      <xdr:nvSpPr>
        <xdr:cNvPr id="197" name="楕円 196"/>
        <xdr:cNvSpPr/>
      </xdr:nvSpPr>
      <xdr:spPr>
        <a:xfrm>
          <a:off x="3746500" y="1321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129075</xdr:rowOff>
    </xdr:from>
    <xdr:ext cx="534377" cy="259045"/>
    <xdr:sp macro="" textlink="">
      <xdr:nvSpPr>
        <xdr:cNvPr id="198" name="テキスト ボックス 197"/>
        <xdr:cNvSpPr txBox="1"/>
      </xdr:nvSpPr>
      <xdr:spPr>
        <a:xfrm>
          <a:off x="3530111" y="1298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34220</xdr:rowOff>
    </xdr:from>
    <xdr:to>
      <xdr:col>15</xdr:col>
      <xdr:colOff>101600</xdr:colOff>
      <xdr:row>77</xdr:row>
      <xdr:rowOff>135820</xdr:rowOff>
    </xdr:to>
    <xdr:sp macro="" textlink="">
      <xdr:nvSpPr>
        <xdr:cNvPr id="199" name="楕円 198"/>
        <xdr:cNvSpPr/>
      </xdr:nvSpPr>
      <xdr:spPr>
        <a:xfrm>
          <a:off x="2857500" y="1323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152347</xdr:rowOff>
    </xdr:from>
    <xdr:ext cx="469744" cy="259045"/>
    <xdr:sp macro="" textlink="">
      <xdr:nvSpPr>
        <xdr:cNvPr id="200" name="テキスト ボックス 199"/>
        <xdr:cNvSpPr txBox="1"/>
      </xdr:nvSpPr>
      <xdr:spPr>
        <a:xfrm>
          <a:off x="2673428" y="13011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165824</xdr:rowOff>
    </xdr:from>
    <xdr:to>
      <xdr:col>10</xdr:col>
      <xdr:colOff>165100</xdr:colOff>
      <xdr:row>77</xdr:row>
      <xdr:rowOff>95974</xdr:rowOff>
    </xdr:to>
    <xdr:sp macro="" textlink="">
      <xdr:nvSpPr>
        <xdr:cNvPr id="201" name="楕円 200"/>
        <xdr:cNvSpPr/>
      </xdr:nvSpPr>
      <xdr:spPr>
        <a:xfrm>
          <a:off x="1968500" y="1319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112501</xdr:rowOff>
    </xdr:from>
    <xdr:ext cx="534377" cy="259045"/>
    <xdr:sp macro="" textlink="">
      <xdr:nvSpPr>
        <xdr:cNvPr id="202" name="テキスト ボックス 201"/>
        <xdr:cNvSpPr txBox="1"/>
      </xdr:nvSpPr>
      <xdr:spPr>
        <a:xfrm>
          <a:off x="1752111" y="1297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156359</xdr:rowOff>
    </xdr:from>
    <xdr:to>
      <xdr:col>6</xdr:col>
      <xdr:colOff>38100</xdr:colOff>
      <xdr:row>77</xdr:row>
      <xdr:rowOff>86509</xdr:rowOff>
    </xdr:to>
    <xdr:sp macro="" textlink="">
      <xdr:nvSpPr>
        <xdr:cNvPr id="203" name="楕円 202"/>
        <xdr:cNvSpPr/>
      </xdr:nvSpPr>
      <xdr:spPr>
        <a:xfrm>
          <a:off x="1079500" y="1318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103037</xdr:rowOff>
    </xdr:from>
    <xdr:ext cx="534377" cy="259045"/>
    <xdr:sp macro="" textlink="">
      <xdr:nvSpPr>
        <xdr:cNvPr id="204" name="テキスト ボックス 203"/>
        <xdr:cNvSpPr txBox="1"/>
      </xdr:nvSpPr>
      <xdr:spPr>
        <a:xfrm>
          <a:off x="863111" y="1296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81432</xdr:rowOff>
    </xdr:from>
    <xdr:to>
      <xdr:col>24</xdr:col>
      <xdr:colOff>62865</xdr:colOff>
      <xdr:row>99</xdr:row>
      <xdr:rowOff>120968</xdr:rowOff>
    </xdr:to>
    <xdr:cxnSp macro="">
      <xdr:nvCxnSpPr>
        <xdr:cNvPr id="229" name="直線コネクタ 228"/>
        <xdr:cNvCxnSpPr/>
      </xdr:nvCxnSpPr>
      <xdr:spPr>
        <a:xfrm flipV="1">
          <a:off x="4633595" y="15511932"/>
          <a:ext cx="1270" cy="1582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124795</xdr:rowOff>
    </xdr:from>
    <xdr:ext cx="534377" cy="259045"/>
    <xdr:sp macro="" textlink="">
      <xdr:nvSpPr>
        <xdr:cNvPr id="230" name="扶助費最小値テキスト"/>
        <xdr:cNvSpPr txBox="1"/>
      </xdr:nvSpPr>
      <xdr:spPr>
        <a:xfrm>
          <a:off x="4686300" y="1709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120968</xdr:rowOff>
    </xdr:from>
    <xdr:to>
      <xdr:col>24</xdr:col>
      <xdr:colOff>152400</xdr:colOff>
      <xdr:row>99</xdr:row>
      <xdr:rowOff>120968</xdr:rowOff>
    </xdr:to>
    <xdr:cxnSp macro="">
      <xdr:nvCxnSpPr>
        <xdr:cNvPr id="231" name="直線コネクタ 230"/>
        <xdr:cNvCxnSpPr/>
      </xdr:nvCxnSpPr>
      <xdr:spPr>
        <a:xfrm>
          <a:off x="4546600" y="1709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28109</xdr:rowOff>
    </xdr:from>
    <xdr:ext cx="599010" cy="259045"/>
    <xdr:sp macro="" textlink="">
      <xdr:nvSpPr>
        <xdr:cNvPr id="232" name="扶助費最大値テキスト"/>
        <xdr:cNvSpPr txBox="1"/>
      </xdr:nvSpPr>
      <xdr:spPr>
        <a:xfrm>
          <a:off x="4686300" y="1528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81432</xdr:rowOff>
    </xdr:from>
    <xdr:to>
      <xdr:col>24</xdr:col>
      <xdr:colOff>152400</xdr:colOff>
      <xdr:row>90</xdr:row>
      <xdr:rowOff>81432</xdr:rowOff>
    </xdr:to>
    <xdr:cxnSp macro="">
      <xdr:nvCxnSpPr>
        <xdr:cNvPr id="233" name="直線コネクタ 232"/>
        <xdr:cNvCxnSpPr/>
      </xdr:nvCxnSpPr>
      <xdr:spPr>
        <a:xfrm>
          <a:off x="4546600" y="1551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169241</xdr:rowOff>
    </xdr:from>
    <xdr:to>
      <xdr:col>24</xdr:col>
      <xdr:colOff>63500</xdr:colOff>
      <xdr:row>96</xdr:row>
      <xdr:rowOff>42393</xdr:rowOff>
    </xdr:to>
    <xdr:cxnSp macro="">
      <xdr:nvCxnSpPr>
        <xdr:cNvPr id="234" name="直線コネクタ 233"/>
        <xdr:cNvCxnSpPr/>
      </xdr:nvCxnSpPr>
      <xdr:spPr>
        <a:xfrm>
          <a:off x="3797300" y="16456991"/>
          <a:ext cx="838200" cy="4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170820</xdr:rowOff>
    </xdr:from>
    <xdr:ext cx="534377" cy="259045"/>
    <xdr:sp macro="" textlink="">
      <xdr:nvSpPr>
        <xdr:cNvPr id="235" name="扶助費平均値テキスト"/>
        <xdr:cNvSpPr txBox="1"/>
      </xdr:nvSpPr>
      <xdr:spPr>
        <a:xfrm>
          <a:off x="4686300" y="16458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20943</xdr:rowOff>
    </xdr:from>
    <xdr:to>
      <xdr:col>24</xdr:col>
      <xdr:colOff>114300</xdr:colOff>
      <xdr:row>96</xdr:row>
      <xdr:rowOff>122543</xdr:rowOff>
    </xdr:to>
    <xdr:sp macro="" textlink="">
      <xdr:nvSpPr>
        <xdr:cNvPr id="236" name="フローチャート: 判断 235"/>
        <xdr:cNvSpPr/>
      </xdr:nvSpPr>
      <xdr:spPr>
        <a:xfrm>
          <a:off x="45847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126237</xdr:rowOff>
    </xdr:from>
    <xdr:to>
      <xdr:col>19</xdr:col>
      <xdr:colOff>177800</xdr:colOff>
      <xdr:row>95</xdr:row>
      <xdr:rowOff>169241</xdr:rowOff>
    </xdr:to>
    <xdr:cxnSp macro="">
      <xdr:nvCxnSpPr>
        <xdr:cNvPr id="237" name="直線コネクタ 236"/>
        <xdr:cNvCxnSpPr/>
      </xdr:nvCxnSpPr>
      <xdr:spPr>
        <a:xfrm>
          <a:off x="2908300" y="16413987"/>
          <a:ext cx="889000" cy="43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31217</xdr:rowOff>
    </xdr:from>
    <xdr:to>
      <xdr:col>20</xdr:col>
      <xdr:colOff>38100</xdr:colOff>
      <xdr:row>96</xdr:row>
      <xdr:rowOff>132817</xdr:rowOff>
    </xdr:to>
    <xdr:sp macro="" textlink="">
      <xdr:nvSpPr>
        <xdr:cNvPr id="238" name="フローチャート: 判断 237"/>
        <xdr:cNvSpPr/>
      </xdr:nvSpPr>
      <xdr:spPr>
        <a:xfrm>
          <a:off x="3746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123944</xdr:rowOff>
    </xdr:from>
    <xdr:ext cx="534377" cy="259045"/>
    <xdr:sp macro="" textlink="">
      <xdr:nvSpPr>
        <xdr:cNvPr id="239" name="テキスト ボックス 238"/>
        <xdr:cNvSpPr txBox="1"/>
      </xdr:nvSpPr>
      <xdr:spPr>
        <a:xfrm>
          <a:off x="3530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126237</xdr:rowOff>
    </xdr:from>
    <xdr:to>
      <xdr:col>15</xdr:col>
      <xdr:colOff>50800</xdr:colOff>
      <xdr:row>96</xdr:row>
      <xdr:rowOff>83286</xdr:rowOff>
    </xdr:to>
    <xdr:cxnSp macro="">
      <xdr:nvCxnSpPr>
        <xdr:cNvPr id="240" name="直線コネクタ 239"/>
        <xdr:cNvCxnSpPr/>
      </xdr:nvCxnSpPr>
      <xdr:spPr>
        <a:xfrm flipV="1">
          <a:off x="2019300" y="16413987"/>
          <a:ext cx="889000" cy="12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31877</xdr:rowOff>
    </xdr:from>
    <xdr:to>
      <xdr:col>15</xdr:col>
      <xdr:colOff>101600</xdr:colOff>
      <xdr:row>96</xdr:row>
      <xdr:rowOff>133477</xdr:rowOff>
    </xdr:to>
    <xdr:sp macro="" textlink="">
      <xdr:nvSpPr>
        <xdr:cNvPr id="241" name="フローチャート: 判断 240"/>
        <xdr:cNvSpPr/>
      </xdr:nvSpPr>
      <xdr:spPr>
        <a:xfrm>
          <a:off x="2857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124604</xdr:rowOff>
    </xdr:from>
    <xdr:ext cx="534377" cy="259045"/>
    <xdr:sp macro="" textlink="">
      <xdr:nvSpPr>
        <xdr:cNvPr id="242" name="テキスト ボックス 241"/>
        <xdr:cNvSpPr txBox="1"/>
      </xdr:nvSpPr>
      <xdr:spPr>
        <a:xfrm>
          <a:off x="2641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47256</xdr:rowOff>
    </xdr:from>
    <xdr:to>
      <xdr:col>10</xdr:col>
      <xdr:colOff>114300</xdr:colOff>
      <xdr:row>96</xdr:row>
      <xdr:rowOff>83286</xdr:rowOff>
    </xdr:to>
    <xdr:cxnSp macro="">
      <xdr:nvCxnSpPr>
        <xdr:cNvPr id="243" name="直線コネクタ 242"/>
        <xdr:cNvCxnSpPr/>
      </xdr:nvCxnSpPr>
      <xdr:spPr>
        <a:xfrm>
          <a:off x="1130300" y="16506456"/>
          <a:ext cx="889000" cy="36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111888</xdr:rowOff>
    </xdr:from>
    <xdr:to>
      <xdr:col>10</xdr:col>
      <xdr:colOff>165100</xdr:colOff>
      <xdr:row>97</xdr:row>
      <xdr:rowOff>42038</xdr:rowOff>
    </xdr:to>
    <xdr:sp macro="" textlink="">
      <xdr:nvSpPr>
        <xdr:cNvPr id="244" name="フローチャート: 判断 243"/>
        <xdr:cNvSpPr/>
      </xdr:nvSpPr>
      <xdr:spPr>
        <a:xfrm>
          <a:off x="1968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33165</xdr:rowOff>
    </xdr:from>
    <xdr:ext cx="534377" cy="259045"/>
    <xdr:sp macro="" textlink="">
      <xdr:nvSpPr>
        <xdr:cNvPr id="245" name="テキスト ボックス 244"/>
        <xdr:cNvSpPr txBox="1"/>
      </xdr:nvSpPr>
      <xdr:spPr>
        <a:xfrm>
          <a:off x="1752111" y="166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8319</xdr:rowOff>
    </xdr:from>
    <xdr:to>
      <xdr:col>6</xdr:col>
      <xdr:colOff>38100</xdr:colOff>
      <xdr:row>97</xdr:row>
      <xdr:rowOff>109919</xdr:rowOff>
    </xdr:to>
    <xdr:sp macro="" textlink="">
      <xdr:nvSpPr>
        <xdr:cNvPr id="246" name="フローチャート: 判断 245"/>
        <xdr:cNvSpPr/>
      </xdr:nvSpPr>
      <xdr:spPr>
        <a:xfrm>
          <a:off x="1079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101046</xdr:rowOff>
    </xdr:from>
    <xdr:ext cx="534377" cy="259045"/>
    <xdr:sp macro="" textlink="">
      <xdr:nvSpPr>
        <xdr:cNvPr id="247" name="テキスト ボックス 246"/>
        <xdr:cNvSpPr txBox="1"/>
      </xdr:nvSpPr>
      <xdr:spPr>
        <a:xfrm>
          <a:off x="863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163043</xdr:rowOff>
    </xdr:from>
    <xdr:to>
      <xdr:col>24</xdr:col>
      <xdr:colOff>114300</xdr:colOff>
      <xdr:row>96</xdr:row>
      <xdr:rowOff>93193</xdr:rowOff>
    </xdr:to>
    <xdr:sp macro="" textlink="">
      <xdr:nvSpPr>
        <xdr:cNvPr id="253" name="楕円 252"/>
        <xdr:cNvSpPr/>
      </xdr:nvSpPr>
      <xdr:spPr>
        <a:xfrm>
          <a:off x="4584700" y="1645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14470</xdr:rowOff>
    </xdr:from>
    <xdr:ext cx="599010" cy="259045"/>
    <xdr:sp macro="" textlink="">
      <xdr:nvSpPr>
        <xdr:cNvPr id="254" name="扶助費該当値テキスト"/>
        <xdr:cNvSpPr txBox="1"/>
      </xdr:nvSpPr>
      <xdr:spPr>
        <a:xfrm>
          <a:off x="4686300" y="16302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118441</xdr:rowOff>
    </xdr:from>
    <xdr:to>
      <xdr:col>20</xdr:col>
      <xdr:colOff>38100</xdr:colOff>
      <xdr:row>96</xdr:row>
      <xdr:rowOff>48591</xdr:rowOff>
    </xdr:to>
    <xdr:sp macro="" textlink="">
      <xdr:nvSpPr>
        <xdr:cNvPr id="255" name="楕円 254"/>
        <xdr:cNvSpPr/>
      </xdr:nvSpPr>
      <xdr:spPr>
        <a:xfrm>
          <a:off x="3746500" y="1640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65118</xdr:rowOff>
    </xdr:from>
    <xdr:ext cx="599010" cy="259045"/>
    <xdr:sp macro="" textlink="">
      <xdr:nvSpPr>
        <xdr:cNvPr id="256" name="テキスト ボックス 255"/>
        <xdr:cNvSpPr txBox="1"/>
      </xdr:nvSpPr>
      <xdr:spPr>
        <a:xfrm>
          <a:off x="3497795" y="16181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75437</xdr:rowOff>
    </xdr:from>
    <xdr:to>
      <xdr:col>15</xdr:col>
      <xdr:colOff>101600</xdr:colOff>
      <xdr:row>96</xdr:row>
      <xdr:rowOff>5587</xdr:rowOff>
    </xdr:to>
    <xdr:sp macro="" textlink="">
      <xdr:nvSpPr>
        <xdr:cNvPr id="257" name="楕円 256"/>
        <xdr:cNvSpPr/>
      </xdr:nvSpPr>
      <xdr:spPr>
        <a:xfrm>
          <a:off x="2857500" y="1636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22114</xdr:rowOff>
    </xdr:from>
    <xdr:ext cx="599010" cy="259045"/>
    <xdr:sp macro="" textlink="">
      <xdr:nvSpPr>
        <xdr:cNvPr id="258" name="テキスト ボックス 257"/>
        <xdr:cNvSpPr txBox="1"/>
      </xdr:nvSpPr>
      <xdr:spPr>
        <a:xfrm>
          <a:off x="2608795" y="16138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32486</xdr:rowOff>
    </xdr:from>
    <xdr:to>
      <xdr:col>10</xdr:col>
      <xdr:colOff>165100</xdr:colOff>
      <xdr:row>96</xdr:row>
      <xdr:rowOff>134086</xdr:rowOff>
    </xdr:to>
    <xdr:sp macro="" textlink="">
      <xdr:nvSpPr>
        <xdr:cNvPr id="259" name="楕円 258"/>
        <xdr:cNvSpPr/>
      </xdr:nvSpPr>
      <xdr:spPr>
        <a:xfrm>
          <a:off x="1968500" y="1649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150613</xdr:rowOff>
    </xdr:from>
    <xdr:ext cx="534377" cy="259045"/>
    <xdr:sp macro="" textlink="">
      <xdr:nvSpPr>
        <xdr:cNvPr id="260" name="テキスト ボックス 259"/>
        <xdr:cNvSpPr txBox="1"/>
      </xdr:nvSpPr>
      <xdr:spPr>
        <a:xfrm>
          <a:off x="1752111" y="16266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167906</xdr:rowOff>
    </xdr:from>
    <xdr:to>
      <xdr:col>6</xdr:col>
      <xdr:colOff>38100</xdr:colOff>
      <xdr:row>96</xdr:row>
      <xdr:rowOff>98056</xdr:rowOff>
    </xdr:to>
    <xdr:sp macro="" textlink="">
      <xdr:nvSpPr>
        <xdr:cNvPr id="261" name="楕円 260"/>
        <xdr:cNvSpPr/>
      </xdr:nvSpPr>
      <xdr:spPr>
        <a:xfrm>
          <a:off x="1079500" y="1645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114583</xdr:rowOff>
    </xdr:from>
    <xdr:ext cx="599010" cy="259045"/>
    <xdr:sp macro="" textlink="">
      <xdr:nvSpPr>
        <xdr:cNvPr id="262" name="テキスト ボックス 261"/>
        <xdr:cNvSpPr txBox="1"/>
      </xdr:nvSpPr>
      <xdr:spPr>
        <a:xfrm>
          <a:off x="830795" y="1623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46553</xdr:rowOff>
    </xdr:from>
    <xdr:to>
      <xdr:col>54</xdr:col>
      <xdr:colOff>189865</xdr:colOff>
      <xdr:row>38</xdr:row>
      <xdr:rowOff>109951</xdr:rowOff>
    </xdr:to>
    <xdr:cxnSp macro="">
      <xdr:nvCxnSpPr>
        <xdr:cNvPr id="286" name="直線コネクタ 285"/>
        <xdr:cNvCxnSpPr/>
      </xdr:nvCxnSpPr>
      <xdr:spPr>
        <a:xfrm flipV="1">
          <a:off x="10475595" y="5361503"/>
          <a:ext cx="1270" cy="1263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113778</xdr:rowOff>
    </xdr:from>
    <xdr:ext cx="534377" cy="259045"/>
    <xdr:sp macro="" textlink="">
      <xdr:nvSpPr>
        <xdr:cNvPr id="287" name="補助費等最小値テキスト"/>
        <xdr:cNvSpPr txBox="1"/>
      </xdr:nvSpPr>
      <xdr:spPr>
        <a:xfrm>
          <a:off x="10528300" y="662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109951</xdr:rowOff>
    </xdr:from>
    <xdr:to>
      <xdr:col>55</xdr:col>
      <xdr:colOff>88900</xdr:colOff>
      <xdr:row>38</xdr:row>
      <xdr:rowOff>109951</xdr:rowOff>
    </xdr:to>
    <xdr:cxnSp macro="">
      <xdr:nvCxnSpPr>
        <xdr:cNvPr id="288" name="直線コネクタ 287"/>
        <xdr:cNvCxnSpPr/>
      </xdr:nvCxnSpPr>
      <xdr:spPr>
        <a:xfrm>
          <a:off x="10388600" y="66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164680</xdr:rowOff>
    </xdr:from>
    <xdr:ext cx="599010" cy="259045"/>
    <xdr:sp macro="" textlink="">
      <xdr:nvSpPr>
        <xdr:cNvPr id="289" name="補助費等最大値テキスト"/>
        <xdr:cNvSpPr txBox="1"/>
      </xdr:nvSpPr>
      <xdr:spPr>
        <a:xfrm>
          <a:off x="10528300" y="513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46553</xdr:rowOff>
    </xdr:from>
    <xdr:to>
      <xdr:col>55</xdr:col>
      <xdr:colOff>88900</xdr:colOff>
      <xdr:row>31</xdr:row>
      <xdr:rowOff>46553</xdr:rowOff>
    </xdr:to>
    <xdr:cxnSp macro="">
      <xdr:nvCxnSpPr>
        <xdr:cNvPr id="290" name="直線コネクタ 289"/>
        <xdr:cNvCxnSpPr/>
      </xdr:nvCxnSpPr>
      <xdr:spPr>
        <a:xfrm>
          <a:off x="10388600" y="536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58760</xdr:rowOff>
    </xdr:from>
    <xdr:to>
      <xdr:col>55</xdr:col>
      <xdr:colOff>0</xdr:colOff>
      <xdr:row>31</xdr:row>
      <xdr:rowOff>77346</xdr:rowOff>
    </xdr:to>
    <xdr:cxnSp macro="">
      <xdr:nvCxnSpPr>
        <xdr:cNvPr id="291" name="直線コネクタ 290"/>
        <xdr:cNvCxnSpPr/>
      </xdr:nvCxnSpPr>
      <xdr:spPr>
        <a:xfrm flipV="1">
          <a:off x="9639300" y="5373710"/>
          <a:ext cx="838200" cy="1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124980</xdr:rowOff>
    </xdr:from>
    <xdr:ext cx="534377" cy="259045"/>
    <xdr:sp macro="" textlink="">
      <xdr:nvSpPr>
        <xdr:cNvPr id="292" name="補助費等平均値テキスト"/>
        <xdr:cNvSpPr txBox="1"/>
      </xdr:nvSpPr>
      <xdr:spPr>
        <a:xfrm>
          <a:off x="10528300" y="6125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146553</xdr:rowOff>
    </xdr:from>
    <xdr:to>
      <xdr:col>55</xdr:col>
      <xdr:colOff>50800</xdr:colOff>
      <xdr:row>36</xdr:row>
      <xdr:rowOff>76703</xdr:rowOff>
    </xdr:to>
    <xdr:sp macro="" textlink="">
      <xdr:nvSpPr>
        <xdr:cNvPr id="293" name="フローチャート: 判断 292"/>
        <xdr:cNvSpPr/>
      </xdr:nvSpPr>
      <xdr:spPr>
        <a:xfrm>
          <a:off x="10426700" y="614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77346</xdr:rowOff>
    </xdr:from>
    <xdr:to>
      <xdr:col>50</xdr:col>
      <xdr:colOff>114300</xdr:colOff>
      <xdr:row>31</xdr:row>
      <xdr:rowOff>155176</xdr:rowOff>
    </xdr:to>
    <xdr:cxnSp macro="">
      <xdr:nvCxnSpPr>
        <xdr:cNvPr id="294" name="直線コネクタ 293"/>
        <xdr:cNvCxnSpPr/>
      </xdr:nvCxnSpPr>
      <xdr:spPr>
        <a:xfrm flipV="1">
          <a:off x="8750300" y="5392296"/>
          <a:ext cx="889000" cy="7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155849</xdr:rowOff>
    </xdr:from>
    <xdr:to>
      <xdr:col>50</xdr:col>
      <xdr:colOff>165100</xdr:colOff>
      <xdr:row>36</xdr:row>
      <xdr:rowOff>85999</xdr:rowOff>
    </xdr:to>
    <xdr:sp macro="" textlink="">
      <xdr:nvSpPr>
        <xdr:cNvPr id="295" name="フローチャート: 判断 294"/>
        <xdr:cNvSpPr/>
      </xdr:nvSpPr>
      <xdr:spPr>
        <a:xfrm>
          <a:off x="95885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77126</xdr:rowOff>
    </xdr:from>
    <xdr:ext cx="534377" cy="259045"/>
    <xdr:sp macro="" textlink="">
      <xdr:nvSpPr>
        <xdr:cNvPr id="296" name="テキスト ボックス 295"/>
        <xdr:cNvSpPr txBox="1"/>
      </xdr:nvSpPr>
      <xdr:spPr>
        <a:xfrm>
          <a:off x="9372111" y="624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155176</xdr:rowOff>
    </xdr:from>
    <xdr:to>
      <xdr:col>45</xdr:col>
      <xdr:colOff>177800</xdr:colOff>
      <xdr:row>32</xdr:row>
      <xdr:rowOff>160266</xdr:rowOff>
    </xdr:to>
    <xdr:cxnSp macro="">
      <xdr:nvCxnSpPr>
        <xdr:cNvPr id="297" name="直線コネクタ 296"/>
        <xdr:cNvCxnSpPr/>
      </xdr:nvCxnSpPr>
      <xdr:spPr>
        <a:xfrm flipV="1">
          <a:off x="7861300" y="5470126"/>
          <a:ext cx="889000" cy="17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16236</xdr:rowOff>
    </xdr:from>
    <xdr:to>
      <xdr:col>46</xdr:col>
      <xdr:colOff>38100</xdr:colOff>
      <xdr:row>36</xdr:row>
      <xdr:rowOff>117836</xdr:rowOff>
    </xdr:to>
    <xdr:sp macro="" textlink="">
      <xdr:nvSpPr>
        <xdr:cNvPr id="298" name="フローチャート: 判断 297"/>
        <xdr:cNvSpPr/>
      </xdr:nvSpPr>
      <xdr:spPr>
        <a:xfrm>
          <a:off x="8699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108963</xdr:rowOff>
    </xdr:from>
    <xdr:ext cx="534377" cy="259045"/>
    <xdr:sp macro="" textlink="">
      <xdr:nvSpPr>
        <xdr:cNvPr id="299" name="テキスト ボックス 298"/>
        <xdr:cNvSpPr txBox="1"/>
      </xdr:nvSpPr>
      <xdr:spPr>
        <a:xfrm>
          <a:off x="8483111" y="628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160266</xdr:rowOff>
    </xdr:from>
    <xdr:to>
      <xdr:col>41</xdr:col>
      <xdr:colOff>50800</xdr:colOff>
      <xdr:row>33</xdr:row>
      <xdr:rowOff>86787</xdr:rowOff>
    </xdr:to>
    <xdr:cxnSp macro="">
      <xdr:nvCxnSpPr>
        <xdr:cNvPr id="300" name="直線コネクタ 299"/>
        <xdr:cNvCxnSpPr/>
      </xdr:nvCxnSpPr>
      <xdr:spPr>
        <a:xfrm flipV="1">
          <a:off x="6972300" y="564666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21882</xdr:rowOff>
    </xdr:from>
    <xdr:to>
      <xdr:col>41</xdr:col>
      <xdr:colOff>101600</xdr:colOff>
      <xdr:row>36</xdr:row>
      <xdr:rowOff>123482</xdr:rowOff>
    </xdr:to>
    <xdr:sp macro="" textlink="">
      <xdr:nvSpPr>
        <xdr:cNvPr id="301" name="フローチャート: 判断 300"/>
        <xdr:cNvSpPr/>
      </xdr:nvSpPr>
      <xdr:spPr>
        <a:xfrm>
          <a:off x="7810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114609</xdr:rowOff>
    </xdr:from>
    <xdr:ext cx="534377" cy="259045"/>
    <xdr:sp macro="" textlink="">
      <xdr:nvSpPr>
        <xdr:cNvPr id="302" name="テキスト ボックス 301"/>
        <xdr:cNvSpPr txBox="1"/>
      </xdr:nvSpPr>
      <xdr:spPr>
        <a:xfrm>
          <a:off x="7594111" y="628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52438</xdr:rowOff>
    </xdr:from>
    <xdr:to>
      <xdr:col>36</xdr:col>
      <xdr:colOff>165100</xdr:colOff>
      <xdr:row>36</xdr:row>
      <xdr:rowOff>154038</xdr:rowOff>
    </xdr:to>
    <xdr:sp macro="" textlink="">
      <xdr:nvSpPr>
        <xdr:cNvPr id="303" name="フローチャート: 判断 302"/>
        <xdr:cNvSpPr/>
      </xdr:nvSpPr>
      <xdr:spPr>
        <a:xfrm>
          <a:off x="6921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145165</xdr:rowOff>
    </xdr:from>
    <xdr:ext cx="534377" cy="259045"/>
    <xdr:sp macro="" textlink="">
      <xdr:nvSpPr>
        <xdr:cNvPr id="304" name="テキスト ボックス 303"/>
        <xdr:cNvSpPr txBox="1"/>
      </xdr:nvSpPr>
      <xdr:spPr>
        <a:xfrm>
          <a:off x="6705111" y="631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7960</xdr:rowOff>
    </xdr:from>
    <xdr:to>
      <xdr:col>55</xdr:col>
      <xdr:colOff>50800</xdr:colOff>
      <xdr:row>31</xdr:row>
      <xdr:rowOff>109560</xdr:rowOff>
    </xdr:to>
    <xdr:sp macro="" textlink="">
      <xdr:nvSpPr>
        <xdr:cNvPr id="310" name="楕円 309"/>
        <xdr:cNvSpPr/>
      </xdr:nvSpPr>
      <xdr:spPr>
        <a:xfrm>
          <a:off x="10426700" y="532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120230</xdr:rowOff>
    </xdr:from>
    <xdr:ext cx="599010" cy="259045"/>
    <xdr:sp macro="" textlink="">
      <xdr:nvSpPr>
        <xdr:cNvPr id="311" name="補助費等該当値テキスト"/>
        <xdr:cNvSpPr txBox="1"/>
      </xdr:nvSpPr>
      <xdr:spPr>
        <a:xfrm>
          <a:off x="10528300" y="5263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26546</xdr:rowOff>
    </xdr:from>
    <xdr:to>
      <xdr:col>50</xdr:col>
      <xdr:colOff>165100</xdr:colOff>
      <xdr:row>31</xdr:row>
      <xdr:rowOff>128146</xdr:rowOff>
    </xdr:to>
    <xdr:sp macro="" textlink="">
      <xdr:nvSpPr>
        <xdr:cNvPr id="312" name="楕円 311"/>
        <xdr:cNvSpPr/>
      </xdr:nvSpPr>
      <xdr:spPr>
        <a:xfrm>
          <a:off x="9588500" y="534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144673</xdr:rowOff>
    </xdr:from>
    <xdr:ext cx="599010" cy="259045"/>
    <xdr:sp macro="" textlink="">
      <xdr:nvSpPr>
        <xdr:cNvPr id="313" name="テキスト ボックス 312"/>
        <xdr:cNvSpPr txBox="1"/>
      </xdr:nvSpPr>
      <xdr:spPr>
        <a:xfrm>
          <a:off x="9339795" y="5116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104376</xdr:rowOff>
    </xdr:from>
    <xdr:to>
      <xdr:col>46</xdr:col>
      <xdr:colOff>38100</xdr:colOff>
      <xdr:row>32</xdr:row>
      <xdr:rowOff>34526</xdr:rowOff>
    </xdr:to>
    <xdr:sp macro="" textlink="">
      <xdr:nvSpPr>
        <xdr:cNvPr id="314" name="楕円 313"/>
        <xdr:cNvSpPr/>
      </xdr:nvSpPr>
      <xdr:spPr>
        <a:xfrm>
          <a:off x="8699500" y="5419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51053</xdr:rowOff>
    </xdr:from>
    <xdr:ext cx="599010" cy="259045"/>
    <xdr:sp macro="" textlink="">
      <xdr:nvSpPr>
        <xdr:cNvPr id="315" name="テキスト ボックス 314"/>
        <xdr:cNvSpPr txBox="1"/>
      </xdr:nvSpPr>
      <xdr:spPr>
        <a:xfrm>
          <a:off x="8450795" y="5194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109466</xdr:rowOff>
    </xdr:from>
    <xdr:to>
      <xdr:col>41</xdr:col>
      <xdr:colOff>101600</xdr:colOff>
      <xdr:row>33</xdr:row>
      <xdr:rowOff>39616</xdr:rowOff>
    </xdr:to>
    <xdr:sp macro="" textlink="">
      <xdr:nvSpPr>
        <xdr:cNvPr id="316" name="楕円 315"/>
        <xdr:cNvSpPr/>
      </xdr:nvSpPr>
      <xdr:spPr>
        <a:xfrm>
          <a:off x="7810500" y="5595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31</xdr:row>
      <xdr:rowOff>56143</xdr:rowOff>
    </xdr:from>
    <xdr:ext cx="599010" cy="259045"/>
    <xdr:sp macro="" textlink="">
      <xdr:nvSpPr>
        <xdr:cNvPr id="317" name="テキスト ボックス 316"/>
        <xdr:cNvSpPr txBox="1"/>
      </xdr:nvSpPr>
      <xdr:spPr>
        <a:xfrm>
          <a:off x="7561795" y="5371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35987</xdr:rowOff>
    </xdr:from>
    <xdr:to>
      <xdr:col>36</xdr:col>
      <xdr:colOff>165100</xdr:colOff>
      <xdr:row>33</xdr:row>
      <xdr:rowOff>137587</xdr:rowOff>
    </xdr:to>
    <xdr:sp macro="" textlink="">
      <xdr:nvSpPr>
        <xdr:cNvPr id="318" name="楕円 317"/>
        <xdr:cNvSpPr/>
      </xdr:nvSpPr>
      <xdr:spPr>
        <a:xfrm>
          <a:off x="6921500" y="5693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31</xdr:row>
      <xdr:rowOff>154114</xdr:rowOff>
    </xdr:from>
    <xdr:ext cx="599010" cy="259045"/>
    <xdr:sp macro="" textlink="">
      <xdr:nvSpPr>
        <xdr:cNvPr id="319" name="テキスト ボックス 318"/>
        <xdr:cNvSpPr txBox="1"/>
      </xdr:nvSpPr>
      <xdr:spPr>
        <a:xfrm>
          <a:off x="6672795" y="5469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153800</xdr:rowOff>
    </xdr:from>
    <xdr:to>
      <xdr:col>54</xdr:col>
      <xdr:colOff>189865</xdr:colOff>
      <xdr:row>58</xdr:row>
      <xdr:rowOff>72130</xdr:rowOff>
    </xdr:to>
    <xdr:cxnSp macro="">
      <xdr:nvCxnSpPr>
        <xdr:cNvPr id="341" name="直線コネクタ 340"/>
        <xdr:cNvCxnSpPr/>
      </xdr:nvCxnSpPr>
      <xdr:spPr>
        <a:xfrm flipV="1">
          <a:off x="10475595" y="8897750"/>
          <a:ext cx="1270" cy="1118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75957</xdr:rowOff>
    </xdr:from>
    <xdr:ext cx="534377" cy="259045"/>
    <xdr:sp macro="" textlink="">
      <xdr:nvSpPr>
        <xdr:cNvPr id="342" name="普通建設事業費最小値テキスト"/>
        <xdr:cNvSpPr txBox="1"/>
      </xdr:nvSpPr>
      <xdr:spPr>
        <a:xfrm>
          <a:off x="10528300" y="100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72130</xdr:rowOff>
    </xdr:from>
    <xdr:to>
      <xdr:col>55</xdr:col>
      <xdr:colOff>88900</xdr:colOff>
      <xdr:row>58</xdr:row>
      <xdr:rowOff>72130</xdr:rowOff>
    </xdr:to>
    <xdr:cxnSp macro="">
      <xdr:nvCxnSpPr>
        <xdr:cNvPr id="343" name="直線コネクタ 342"/>
        <xdr:cNvCxnSpPr/>
      </xdr:nvCxnSpPr>
      <xdr:spPr>
        <a:xfrm>
          <a:off x="10388600" y="1001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100477</xdr:rowOff>
    </xdr:from>
    <xdr:ext cx="599010" cy="259045"/>
    <xdr:sp macro="" textlink="">
      <xdr:nvSpPr>
        <xdr:cNvPr id="344" name="普通建設事業費最大値テキスト"/>
        <xdr:cNvSpPr txBox="1"/>
      </xdr:nvSpPr>
      <xdr:spPr>
        <a:xfrm>
          <a:off x="10528300" y="8672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153800</xdr:rowOff>
    </xdr:from>
    <xdr:to>
      <xdr:col>55</xdr:col>
      <xdr:colOff>88900</xdr:colOff>
      <xdr:row>51</xdr:row>
      <xdr:rowOff>153800</xdr:rowOff>
    </xdr:to>
    <xdr:cxnSp macro="">
      <xdr:nvCxnSpPr>
        <xdr:cNvPr id="345" name="直線コネクタ 344"/>
        <xdr:cNvCxnSpPr/>
      </xdr:nvCxnSpPr>
      <xdr:spPr>
        <a:xfrm>
          <a:off x="10388600" y="8897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26177</xdr:rowOff>
    </xdr:from>
    <xdr:to>
      <xdr:col>55</xdr:col>
      <xdr:colOff>0</xdr:colOff>
      <xdr:row>57</xdr:row>
      <xdr:rowOff>34251</xdr:rowOff>
    </xdr:to>
    <xdr:cxnSp macro="">
      <xdr:nvCxnSpPr>
        <xdr:cNvPr id="346" name="直線コネクタ 345"/>
        <xdr:cNvCxnSpPr/>
      </xdr:nvCxnSpPr>
      <xdr:spPr>
        <a:xfrm flipV="1">
          <a:off x="9639300" y="9798827"/>
          <a:ext cx="838200" cy="8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65266</xdr:rowOff>
    </xdr:from>
    <xdr:ext cx="534377" cy="259045"/>
    <xdr:sp macro="" textlink="">
      <xdr:nvSpPr>
        <xdr:cNvPr id="347" name="普通建設事業費平均値テキスト"/>
        <xdr:cNvSpPr txBox="1"/>
      </xdr:nvSpPr>
      <xdr:spPr>
        <a:xfrm>
          <a:off x="10528300" y="949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42389</xdr:rowOff>
    </xdr:from>
    <xdr:to>
      <xdr:col>55</xdr:col>
      <xdr:colOff>50800</xdr:colOff>
      <xdr:row>56</xdr:row>
      <xdr:rowOff>143989</xdr:rowOff>
    </xdr:to>
    <xdr:sp macro="" textlink="">
      <xdr:nvSpPr>
        <xdr:cNvPr id="348" name="フローチャート: 判断 347"/>
        <xdr:cNvSpPr/>
      </xdr:nvSpPr>
      <xdr:spPr>
        <a:xfrm>
          <a:off x="104267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34251</xdr:rowOff>
    </xdr:from>
    <xdr:to>
      <xdr:col>50</xdr:col>
      <xdr:colOff>114300</xdr:colOff>
      <xdr:row>57</xdr:row>
      <xdr:rowOff>90908</xdr:rowOff>
    </xdr:to>
    <xdr:cxnSp macro="">
      <xdr:nvCxnSpPr>
        <xdr:cNvPr id="349" name="直線コネクタ 348"/>
        <xdr:cNvCxnSpPr/>
      </xdr:nvCxnSpPr>
      <xdr:spPr>
        <a:xfrm flipV="1">
          <a:off x="8750300" y="9806901"/>
          <a:ext cx="889000" cy="56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25038</xdr:rowOff>
    </xdr:from>
    <xdr:to>
      <xdr:col>50</xdr:col>
      <xdr:colOff>165100</xdr:colOff>
      <xdr:row>56</xdr:row>
      <xdr:rowOff>126638</xdr:rowOff>
    </xdr:to>
    <xdr:sp macro="" textlink="">
      <xdr:nvSpPr>
        <xdr:cNvPr id="350" name="フローチャート: 判断 349"/>
        <xdr:cNvSpPr/>
      </xdr:nvSpPr>
      <xdr:spPr>
        <a:xfrm>
          <a:off x="9588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143165</xdr:rowOff>
    </xdr:from>
    <xdr:ext cx="534377" cy="259045"/>
    <xdr:sp macro="" textlink="">
      <xdr:nvSpPr>
        <xdr:cNvPr id="351" name="テキスト ボックス 350"/>
        <xdr:cNvSpPr txBox="1"/>
      </xdr:nvSpPr>
      <xdr:spPr>
        <a:xfrm>
          <a:off x="9372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101437</xdr:rowOff>
    </xdr:from>
    <xdr:to>
      <xdr:col>45</xdr:col>
      <xdr:colOff>177800</xdr:colOff>
      <xdr:row>57</xdr:row>
      <xdr:rowOff>90908</xdr:rowOff>
    </xdr:to>
    <xdr:cxnSp macro="">
      <xdr:nvCxnSpPr>
        <xdr:cNvPr id="352" name="直線コネクタ 351"/>
        <xdr:cNvCxnSpPr/>
      </xdr:nvCxnSpPr>
      <xdr:spPr>
        <a:xfrm>
          <a:off x="7861300" y="9531187"/>
          <a:ext cx="889000" cy="332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51044</xdr:rowOff>
    </xdr:from>
    <xdr:to>
      <xdr:col>46</xdr:col>
      <xdr:colOff>38100</xdr:colOff>
      <xdr:row>56</xdr:row>
      <xdr:rowOff>152644</xdr:rowOff>
    </xdr:to>
    <xdr:sp macro="" textlink="">
      <xdr:nvSpPr>
        <xdr:cNvPr id="353" name="フローチャート: 判断 352"/>
        <xdr:cNvSpPr/>
      </xdr:nvSpPr>
      <xdr:spPr>
        <a:xfrm>
          <a:off x="8699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169171</xdr:rowOff>
    </xdr:from>
    <xdr:ext cx="534377" cy="259045"/>
    <xdr:sp macro="" textlink="">
      <xdr:nvSpPr>
        <xdr:cNvPr id="354" name="テキスト ボックス 353"/>
        <xdr:cNvSpPr txBox="1"/>
      </xdr:nvSpPr>
      <xdr:spPr>
        <a:xfrm>
          <a:off x="8483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101437</xdr:rowOff>
    </xdr:from>
    <xdr:to>
      <xdr:col>41</xdr:col>
      <xdr:colOff>50800</xdr:colOff>
      <xdr:row>57</xdr:row>
      <xdr:rowOff>40785</xdr:rowOff>
    </xdr:to>
    <xdr:cxnSp macro="">
      <xdr:nvCxnSpPr>
        <xdr:cNvPr id="355" name="直線コネクタ 354"/>
        <xdr:cNvCxnSpPr/>
      </xdr:nvCxnSpPr>
      <xdr:spPr>
        <a:xfrm flipV="1">
          <a:off x="6972300" y="9531187"/>
          <a:ext cx="889000" cy="28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41081</xdr:rowOff>
    </xdr:from>
    <xdr:to>
      <xdr:col>41</xdr:col>
      <xdr:colOff>101600</xdr:colOff>
      <xdr:row>56</xdr:row>
      <xdr:rowOff>142681</xdr:rowOff>
    </xdr:to>
    <xdr:sp macro="" textlink="">
      <xdr:nvSpPr>
        <xdr:cNvPr id="356" name="フローチャート: 判断 355"/>
        <xdr:cNvSpPr/>
      </xdr:nvSpPr>
      <xdr:spPr>
        <a:xfrm>
          <a:off x="7810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133808</xdr:rowOff>
    </xdr:from>
    <xdr:ext cx="534377" cy="259045"/>
    <xdr:sp macro="" textlink="">
      <xdr:nvSpPr>
        <xdr:cNvPr id="357" name="テキスト ボックス 356"/>
        <xdr:cNvSpPr txBox="1"/>
      </xdr:nvSpPr>
      <xdr:spPr>
        <a:xfrm>
          <a:off x="7594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115811</xdr:rowOff>
    </xdr:from>
    <xdr:to>
      <xdr:col>36</xdr:col>
      <xdr:colOff>165100</xdr:colOff>
      <xdr:row>56</xdr:row>
      <xdr:rowOff>45961</xdr:rowOff>
    </xdr:to>
    <xdr:sp macro="" textlink="">
      <xdr:nvSpPr>
        <xdr:cNvPr id="358" name="フローチャート: 判断 357"/>
        <xdr:cNvSpPr/>
      </xdr:nvSpPr>
      <xdr:spPr>
        <a:xfrm>
          <a:off x="6921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62488</xdr:rowOff>
    </xdr:from>
    <xdr:ext cx="599010" cy="259045"/>
    <xdr:sp macro="" textlink="">
      <xdr:nvSpPr>
        <xdr:cNvPr id="359" name="テキスト ボックス 358"/>
        <xdr:cNvSpPr txBox="1"/>
      </xdr:nvSpPr>
      <xdr:spPr>
        <a:xfrm>
          <a:off x="6672795"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146827</xdr:rowOff>
    </xdr:from>
    <xdr:to>
      <xdr:col>55</xdr:col>
      <xdr:colOff>50800</xdr:colOff>
      <xdr:row>57</xdr:row>
      <xdr:rowOff>76977</xdr:rowOff>
    </xdr:to>
    <xdr:sp macro="" textlink="">
      <xdr:nvSpPr>
        <xdr:cNvPr id="365" name="楕円 364"/>
        <xdr:cNvSpPr/>
      </xdr:nvSpPr>
      <xdr:spPr>
        <a:xfrm>
          <a:off x="10426700" y="974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125254</xdr:rowOff>
    </xdr:from>
    <xdr:ext cx="534377" cy="259045"/>
    <xdr:sp macro="" textlink="">
      <xdr:nvSpPr>
        <xdr:cNvPr id="366" name="普通建設事業費該当値テキスト"/>
        <xdr:cNvSpPr txBox="1"/>
      </xdr:nvSpPr>
      <xdr:spPr>
        <a:xfrm>
          <a:off x="10528300" y="972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154901</xdr:rowOff>
    </xdr:from>
    <xdr:to>
      <xdr:col>50</xdr:col>
      <xdr:colOff>165100</xdr:colOff>
      <xdr:row>57</xdr:row>
      <xdr:rowOff>85051</xdr:rowOff>
    </xdr:to>
    <xdr:sp macro="" textlink="">
      <xdr:nvSpPr>
        <xdr:cNvPr id="367" name="楕円 366"/>
        <xdr:cNvSpPr/>
      </xdr:nvSpPr>
      <xdr:spPr>
        <a:xfrm>
          <a:off x="9588500" y="975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76178</xdr:rowOff>
    </xdr:from>
    <xdr:ext cx="534377" cy="259045"/>
    <xdr:sp macro="" textlink="">
      <xdr:nvSpPr>
        <xdr:cNvPr id="368" name="テキスト ボックス 367"/>
        <xdr:cNvSpPr txBox="1"/>
      </xdr:nvSpPr>
      <xdr:spPr>
        <a:xfrm>
          <a:off x="9372111" y="984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40108</xdr:rowOff>
    </xdr:from>
    <xdr:to>
      <xdr:col>46</xdr:col>
      <xdr:colOff>38100</xdr:colOff>
      <xdr:row>57</xdr:row>
      <xdr:rowOff>141708</xdr:rowOff>
    </xdr:to>
    <xdr:sp macro="" textlink="">
      <xdr:nvSpPr>
        <xdr:cNvPr id="369" name="楕円 368"/>
        <xdr:cNvSpPr/>
      </xdr:nvSpPr>
      <xdr:spPr>
        <a:xfrm>
          <a:off x="8699500" y="981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132835</xdr:rowOff>
    </xdr:from>
    <xdr:ext cx="534377" cy="259045"/>
    <xdr:sp macro="" textlink="">
      <xdr:nvSpPr>
        <xdr:cNvPr id="370" name="テキスト ボックス 369"/>
        <xdr:cNvSpPr txBox="1"/>
      </xdr:nvSpPr>
      <xdr:spPr>
        <a:xfrm>
          <a:off x="8483111" y="990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50637</xdr:rowOff>
    </xdr:from>
    <xdr:to>
      <xdr:col>41</xdr:col>
      <xdr:colOff>101600</xdr:colOff>
      <xdr:row>55</xdr:row>
      <xdr:rowOff>152237</xdr:rowOff>
    </xdr:to>
    <xdr:sp macro="" textlink="">
      <xdr:nvSpPr>
        <xdr:cNvPr id="371" name="楕円 370"/>
        <xdr:cNvSpPr/>
      </xdr:nvSpPr>
      <xdr:spPr>
        <a:xfrm>
          <a:off x="7810500" y="948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168764</xdr:rowOff>
    </xdr:from>
    <xdr:ext cx="599010" cy="259045"/>
    <xdr:sp macro="" textlink="">
      <xdr:nvSpPr>
        <xdr:cNvPr id="372" name="テキスト ボックス 371"/>
        <xdr:cNvSpPr txBox="1"/>
      </xdr:nvSpPr>
      <xdr:spPr>
        <a:xfrm>
          <a:off x="7561795" y="9255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161435</xdr:rowOff>
    </xdr:from>
    <xdr:to>
      <xdr:col>36</xdr:col>
      <xdr:colOff>165100</xdr:colOff>
      <xdr:row>57</xdr:row>
      <xdr:rowOff>91585</xdr:rowOff>
    </xdr:to>
    <xdr:sp macro="" textlink="">
      <xdr:nvSpPr>
        <xdr:cNvPr id="373" name="楕円 372"/>
        <xdr:cNvSpPr/>
      </xdr:nvSpPr>
      <xdr:spPr>
        <a:xfrm>
          <a:off x="6921500" y="976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82712</xdr:rowOff>
    </xdr:from>
    <xdr:ext cx="534377" cy="259045"/>
    <xdr:sp macro="" textlink="">
      <xdr:nvSpPr>
        <xdr:cNvPr id="374" name="テキスト ボックス 373"/>
        <xdr:cNvSpPr txBox="1"/>
      </xdr:nvSpPr>
      <xdr:spPr>
        <a:xfrm>
          <a:off x="6705111" y="985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57971</xdr:rowOff>
    </xdr:from>
    <xdr:to>
      <xdr:col>54</xdr:col>
      <xdr:colOff>189865</xdr:colOff>
      <xdr:row>78</xdr:row>
      <xdr:rowOff>139700</xdr:rowOff>
    </xdr:to>
    <xdr:cxnSp macro="">
      <xdr:nvCxnSpPr>
        <xdr:cNvPr id="396" name="直線コネクタ 395"/>
        <xdr:cNvCxnSpPr/>
      </xdr:nvCxnSpPr>
      <xdr:spPr>
        <a:xfrm flipV="1">
          <a:off x="10475595" y="12059471"/>
          <a:ext cx="1270" cy="145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7"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4648</xdr:rowOff>
    </xdr:from>
    <xdr:ext cx="599010" cy="259045"/>
    <xdr:sp macro="" textlink="">
      <xdr:nvSpPr>
        <xdr:cNvPr id="399" name="普通建設事業費 （ うち新規整備　）最大値テキスト"/>
        <xdr:cNvSpPr txBox="1"/>
      </xdr:nvSpPr>
      <xdr:spPr>
        <a:xfrm>
          <a:off x="10528300" y="1183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57971</xdr:rowOff>
    </xdr:from>
    <xdr:to>
      <xdr:col>55</xdr:col>
      <xdr:colOff>88900</xdr:colOff>
      <xdr:row>70</xdr:row>
      <xdr:rowOff>57971</xdr:rowOff>
    </xdr:to>
    <xdr:cxnSp macro="">
      <xdr:nvCxnSpPr>
        <xdr:cNvPr id="400" name="直線コネクタ 399"/>
        <xdr:cNvCxnSpPr/>
      </xdr:nvCxnSpPr>
      <xdr:spPr>
        <a:xfrm>
          <a:off x="10388600" y="1205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139700</xdr:rowOff>
    </xdr:from>
    <xdr:to>
      <xdr:col>55</xdr:col>
      <xdr:colOff>0</xdr:colOff>
      <xdr:row>78</xdr:row>
      <xdr:rowOff>139700</xdr:rowOff>
    </xdr:to>
    <xdr:cxnSp macro="">
      <xdr:nvCxnSpPr>
        <xdr:cNvPr id="401" name="直線コネクタ 400"/>
        <xdr:cNvCxnSpPr/>
      </xdr:nvCxnSpPr>
      <xdr:spPr>
        <a:xfrm>
          <a:off x="9639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58915</xdr:rowOff>
    </xdr:from>
    <xdr:ext cx="534377" cy="259045"/>
    <xdr:sp macro="" textlink="">
      <xdr:nvSpPr>
        <xdr:cNvPr id="402" name="普通建設事業費 （ うち新規整備　）平均値テキスト"/>
        <xdr:cNvSpPr txBox="1"/>
      </xdr:nvSpPr>
      <xdr:spPr>
        <a:xfrm>
          <a:off x="10528300" y="13089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36038</xdr:rowOff>
    </xdr:from>
    <xdr:to>
      <xdr:col>55</xdr:col>
      <xdr:colOff>50800</xdr:colOff>
      <xdr:row>77</xdr:row>
      <xdr:rowOff>137638</xdr:rowOff>
    </xdr:to>
    <xdr:sp macro="" textlink="">
      <xdr:nvSpPr>
        <xdr:cNvPr id="403" name="フローチャート: 判断 402"/>
        <xdr:cNvSpPr/>
      </xdr:nvSpPr>
      <xdr:spPr>
        <a:xfrm>
          <a:off x="104267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139343</xdr:rowOff>
    </xdr:from>
    <xdr:to>
      <xdr:col>50</xdr:col>
      <xdr:colOff>114300</xdr:colOff>
      <xdr:row>78</xdr:row>
      <xdr:rowOff>139700</xdr:rowOff>
    </xdr:to>
    <xdr:cxnSp macro="">
      <xdr:nvCxnSpPr>
        <xdr:cNvPr id="404" name="直線コネクタ 403"/>
        <xdr:cNvCxnSpPr/>
      </xdr:nvCxnSpPr>
      <xdr:spPr>
        <a:xfrm>
          <a:off x="8750300" y="13512443"/>
          <a:ext cx="889000" cy="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13353</xdr:rowOff>
    </xdr:from>
    <xdr:to>
      <xdr:col>50</xdr:col>
      <xdr:colOff>165100</xdr:colOff>
      <xdr:row>77</xdr:row>
      <xdr:rowOff>114953</xdr:rowOff>
    </xdr:to>
    <xdr:sp macro="" textlink="">
      <xdr:nvSpPr>
        <xdr:cNvPr id="405" name="フローチャート: 判断 404"/>
        <xdr:cNvSpPr/>
      </xdr:nvSpPr>
      <xdr:spPr>
        <a:xfrm>
          <a:off x="9588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131480</xdr:rowOff>
    </xdr:from>
    <xdr:ext cx="534377" cy="259045"/>
    <xdr:sp macro="" textlink="">
      <xdr:nvSpPr>
        <xdr:cNvPr id="406" name="テキスト ボックス 405"/>
        <xdr:cNvSpPr txBox="1"/>
      </xdr:nvSpPr>
      <xdr:spPr>
        <a:xfrm>
          <a:off x="9372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21734</xdr:rowOff>
    </xdr:from>
    <xdr:to>
      <xdr:col>45</xdr:col>
      <xdr:colOff>177800</xdr:colOff>
      <xdr:row>78</xdr:row>
      <xdr:rowOff>139343</xdr:rowOff>
    </xdr:to>
    <xdr:cxnSp macro="">
      <xdr:nvCxnSpPr>
        <xdr:cNvPr id="407" name="直線コネクタ 406"/>
        <xdr:cNvCxnSpPr/>
      </xdr:nvCxnSpPr>
      <xdr:spPr>
        <a:xfrm>
          <a:off x="7861300" y="12880484"/>
          <a:ext cx="889000" cy="63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159986</xdr:rowOff>
    </xdr:from>
    <xdr:to>
      <xdr:col>46</xdr:col>
      <xdr:colOff>38100</xdr:colOff>
      <xdr:row>77</xdr:row>
      <xdr:rowOff>90136</xdr:rowOff>
    </xdr:to>
    <xdr:sp macro="" textlink="">
      <xdr:nvSpPr>
        <xdr:cNvPr id="408" name="フローチャート: 判断 407"/>
        <xdr:cNvSpPr/>
      </xdr:nvSpPr>
      <xdr:spPr>
        <a:xfrm>
          <a:off x="8699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106663</xdr:rowOff>
    </xdr:from>
    <xdr:ext cx="534377" cy="259045"/>
    <xdr:sp macro="" textlink="">
      <xdr:nvSpPr>
        <xdr:cNvPr id="409" name="テキスト ボックス 408"/>
        <xdr:cNvSpPr txBox="1"/>
      </xdr:nvSpPr>
      <xdr:spPr>
        <a:xfrm>
          <a:off x="8483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21734</xdr:rowOff>
    </xdr:from>
    <xdr:to>
      <xdr:col>41</xdr:col>
      <xdr:colOff>50800</xdr:colOff>
      <xdr:row>78</xdr:row>
      <xdr:rowOff>53243</xdr:rowOff>
    </xdr:to>
    <xdr:cxnSp macro="">
      <xdr:nvCxnSpPr>
        <xdr:cNvPr id="410" name="直線コネクタ 409"/>
        <xdr:cNvCxnSpPr/>
      </xdr:nvCxnSpPr>
      <xdr:spPr>
        <a:xfrm flipV="1">
          <a:off x="6972300" y="12880484"/>
          <a:ext cx="889000" cy="545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62181</xdr:rowOff>
    </xdr:from>
    <xdr:to>
      <xdr:col>41</xdr:col>
      <xdr:colOff>101600</xdr:colOff>
      <xdr:row>76</xdr:row>
      <xdr:rowOff>163781</xdr:rowOff>
    </xdr:to>
    <xdr:sp macro="" textlink="">
      <xdr:nvSpPr>
        <xdr:cNvPr id="411" name="フローチャート: 判断 410"/>
        <xdr:cNvSpPr/>
      </xdr:nvSpPr>
      <xdr:spPr>
        <a:xfrm>
          <a:off x="7810500" y="1309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154908</xdr:rowOff>
    </xdr:from>
    <xdr:ext cx="534377" cy="259045"/>
    <xdr:sp macro="" textlink="">
      <xdr:nvSpPr>
        <xdr:cNvPr id="412" name="テキスト ボックス 411"/>
        <xdr:cNvSpPr txBox="1"/>
      </xdr:nvSpPr>
      <xdr:spPr>
        <a:xfrm>
          <a:off x="7594111" y="1318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126391</xdr:rowOff>
    </xdr:from>
    <xdr:to>
      <xdr:col>36</xdr:col>
      <xdr:colOff>165100</xdr:colOff>
      <xdr:row>76</xdr:row>
      <xdr:rowOff>56541</xdr:rowOff>
    </xdr:to>
    <xdr:sp macro="" textlink="">
      <xdr:nvSpPr>
        <xdr:cNvPr id="413" name="フローチャート: 判断 412"/>
        <xdr:cNvSpPr/>
      </xdr:nvSpPr>
      <xdr:spPr>
        <a:xfrm>
          <a:off x="6921500" y="12985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73068</xdr:rowOff>
    </xdr:from>
    <xdr:ext cx="534377" cy="259045"/>
    <xdr:sp macro="" textlink="">
      <xdr:nvSpPr>
        <xdr:cNvPr id="414" name="テキスト ボックス 413"/>
        <xdr:cNvSpPr txBox="1"/>
      </xdr:nvSpPr>
      <xdr:spPr>
        <a:xfrm>
          <a:off x="6705111" y="1276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88900</xdr:rowOff>
    </xdr:from>
    <xdr:to>
      <xdr:col>55</xdr:col>
      <xdr:colOff>50800</xdr:colOff>
      <xdr:row>79</xdr:row>
      <xdr:rowOff>19050</xdr:rowOff>
    </xdr:to>
    <xdr:sp macro="" textlink="">
      <xdr:nvSpPr>
        <xdr:cNvPr id="420" name="楕円 419"/>
        <xdr:cNvSpPr/>
      </xdr:nvSpPr>
      <xdr:spPr>
        <a:xfrm>
          <a:off x="10426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3827</xdr:rowOff>
    </xdr:from>
    <xdr:ext cx="249299" cy="259045"/>
    <xdr:sp macro="" textlink="">
      <xdr:nvSpPr>
        <xdr:cNvPr id="421" name="普通建設事業費 （ うち新規整備　）該当値テキスト"/>
        <xdr:cNvSpPr txBox="1"/>
      </xdr:nvSpPr>
      <xdr:spPr>
        <a:xfrm>
          <a:off x="10528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88900</xdr:rowOff>
    </xdr:from>
    <xdr:to>
      <xdr:col>50</xdr:col>
      <xdr:colOff>165100</xdr:colOff>
      <xdr:row>79</xdr:row>
      <xdr:rowOff>19050</xdr:rowOff>
    </xdr:to>
    <xdr:sp macro="" textlink="">
      <xdr:nvSpPr>
        <xdr:cNvPr id="422" name="楕円 421"/>
        <xdr:cNvSpPr/>
      </xdr:nvSpPr>
      <xdr:spPr>
        <a:xfrm>
          <a:off x="9588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10177</xdr:rowOff>
    </xdr:from>
    <xdr:ext cx="249299" cy="259045"/>
    <xdr:sp macro="" textlink="">
      <xdr:nvSpPr>
        <xdr:cNvPr id="423" name="テキスト ボックス 422"/>
        <xdr:cNvSpPr txBox="1"/>
      </xdr:nvSpPr>
      <xdr:spPr>
        <a:xfrm>
          <a:off x="9514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88543</xdr:rowOff>
    </xdr:from>
    <xdr:to>
      <xdr:col>46</xdr:col>
      <xdr:colOff>38100</xdr:colOff>
      <xdr:row>79</xdr:row>
      <xdr:rowOff>18693</xdr:rowOff>
    </xdr:to>
    <xdr:sp macro="" textlink="">
      <xdr:nvSpPr>
        <xdr:cNvPr id="424" name="楕円 423"/>
        <xdr:cNvSpPr/>
      </xdr:nvSpPr>
      <xdr:spPr>
        <a:xfrm>
          <a:off x="8699500" y="1346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79</xdr:row>
      <xdr:rowOff>9820</xdr:rowOff>
    </xdr:from>
    <xdr:ext cx="313932" cy="259045"/>
    <xdr:sp macro="" textlink="">
      <xdr:nvSpPr>
        <xdr:cNvPr id="425" name="テキスト ボックス 424"/>
        <xdr:cNvSpPr txBox="1"/>
      </xdr:nvSpPr>
      <xdr:spPr>
        <a:xfrm>
          <a:off x="8593333" y="135543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142384</xdr:rowOff>
    </xdr:from>
    <xdr:to>
      <xdr:col>41</xdr:col>
      <xdr:colOff>101600</xdr:colOff>
      <xdr:row>75</xdr:row>
      <xdr:rowOff>72534</xdr:rowOff>
    </xdr:to>
    <xdr:sp macro="" textlink="">
      <xdr:nvSpPr>
        <xdr:cNvPr id="426" name="楕円 425"/>
        <xdr:cNvSpPr/>
      </xdr:nvSpPr>
      <xdr:spPr>
        <a:xfrm>
          <a:off x="7810500" y="1282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89061</xdr:rowOff>
    </xdr:from>
    <xdr:ext cx="534377" cy="259045"/>
    <xdr:sp macro="" textlink="">
      <xdr:nvSpPr>
        <xdr:cNvPr id="427" name="テキスト ボックス 426"/>
        <xdr:cNvSpPr txBox="1"/>
      </xdr:nvSpPr>
      <xdr:spPr>
        <a:xfrm>
          <a:off x="7594111" y="1260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2443</xdr:rowOff>
    </xdr:from>
    <xdr:to>
      <xdr:col>36</xdr:col>
      <xdr:colOff>165100</xdr:colOff>
      <xdr:row>78</xdr:row>
      <xdr:rowOff>104043</xdr:rowOff>
    </xdr:to>
    <xdr:sp macro="" textlink="">
      <xdr:nvSpPr>
        <xdr:cNvPr id="428" name="楕円 427"/>
        <xdr:cNvSpPr/>
      </xdr:nvSpPr>
      <xdr:spPr>
        <a:xfrm>
          <a:off x="6921500" y="1337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95170</xdr:rowOff>
    </xdr:from>
    <xdr:ext cx="469744" cy="259045"/>
    <xdr:sp macro="" textlink="">
      <xdr:nvSpPr>
        <xdr:cNvPr id="429" name="テキスト ボックス 428"/>
        <xdr:cNvSpPr txBox="1"/>
      </xdr:nvSpPr>
      <xdr:spPr>
        <a:xfrm>
          <a:off x="6737428" y="1346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142748</xdr:rowOff>
    </xdr:from>
    <xdr:to>
      <xdr:col>54</xdr:col>
      <xdr:colOff>189865</xdr:colOff>
      <xdr:row>99</xdr:row>
      <xdr:rowOff>92849</xdr:rowOff>
    </xdr:to>
    <xdr:cxnSp macro="">
      <xdr:nvCxnSpPr>
        <xdr:cNvPr id="455" name="直線コネクタ 454"/>
        <xdr:cNvCxnSpPr/>
      </xdr:nvCxnSpPr>
      <xdr:spPr>
        <a:xfrm flipV="1">
          <a:off x="10475595" y="15573248"/>
          <a:ext cx="1270" cy="1493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96676</xdr:rowOff>
    </xdr:from>
    <xdr:ext cx="378565" cy="259045"/>
    <xdr:sp macro="" textlink="">
      <xdr:nvSpPr>
        <xdr:cNvPr id="456" name="普通建設事業費 （ うち更新整備　）最小値テキスト"/>
        <xdr:cNvSpPr txBox="1"/>
      </xdr:nvSpPr>
      <xdr:spPr>
        <a:xfrm>
          <a:off x="10528300" y="17070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92849</xdr:rowOff>
    </xdr:from>
    <xdr:to>
      <xdr:col>55</xdr:col>
      <xdr:colOff>88900</xdr:colOff>
      <xdr:row>99</xdr:row>
      <xdr:rowOff>92849</xdr:rowOff>
    </xdr:to>
    <xdr:cxnSp macro="">
      <xdr:nvCxnSpPr>
        <xdr:cNvPr id="457" name="直線コネクタ 456"/>
        <xdr:cNvCxnSpPr/>
      </xdr:nvCxnSpPr>
      <xdr:spPr>
        <a:xfrm>
          <a:off x="10388600" y="1706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89425</xdr:rowOff>
    </xdr:from>
    <xdr:ext cx="599010" cy="259045"/>
    <xdr:sp macro="" textlink="">
      <xdr:nvSpPr>
        <xdr:cNvPr id="458" name="普通建設事業費 （ うち更新整備　）最大値テキスト"/>
        <xdr:cNvSpPr txBox="1"/>
      </xdr:nvSpPr>
      <xdr:spPr>
        <a:xfrm>
          <a:off x="10528300" y="1534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142748</xdr:rowOff>
    </xdr:from>
    <xdr:to>
      <xdr:col>55</xdr:col>
      <xdr:colOff>88900</xdr:colOff>
      <xdr:row>90</xdr:row>
      <xdr:rowOff>142748</xdr:rowOff>
    </xdr:to>
    <xdr:cxnSp macro="">
      <xdr:nvCxnSpPr>
        <xdr:cNvPr id="459" name="直線コネクタ 458"/>
        <xdr:cNvCxnSpPr/>
      </xdr:nvCxnSpPr>
      <xdr:spPr>
        <a:xfrm>
          <a:off x="10388600" y="15573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110886</xdr:rowOff>
    </xdr:from>
    <xdr:to>
      <xdr:col>55</xdr:col>
      <xdr:colOff>0</xdr:colOff>
      <xdr:row>96</xdr:row>
      <xdr:rowOff>23473</xdr:rowOff>
    </xdr:to>
    <xdr:cxnSp macro="">
      <xdr:nvCxnSpPr>
        <xdr:cNvPr id="460" name="直線コネクタ 459"/>
        <xdr:cNvCxnSpPr/>
      </xdr:nvCxnSpPr>
      <xdr:spPr>
        <a:xfrm flipV="1">
          <a:off x="9639300" y="16398636"/>
          <a:ext cx="838200" cy="84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57052</xdr:rowOff>
    </xdr:from>
    <xdr:ext cx="534377" cy="259045"/>
    <xdr:sp macro="" textlink="">
      <xdr:nvSpPr>
        <xdr:cNvPr id="461" name="普通建設事業費 （ うち更新整備　）平均値テキスト"/>
        <xdr:cNvSpPr txBox="1"/>
      </xdr:nvSpPr>
      <xdr:spPr>
        <a:xfrm>
          <a:off x="10528300" y="16516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78625</xdr:rowOff>
    </xdr:from>
    <xdr:to>
      <xdr:col>55</xdr:col>
      <xdr:colOff>50800</xdr:colOff>
      <xdr:row>97</xdr:row>
      <xdr:rowOff>8775</xdr:rowOff>
    </xdr:to>
    <xdr:sp macro="" textlink="">
      <xdr:nvSpPr>
        <xdr:cNvPr id="462" name="フローチャート: 判断 461"/>
        <xdr:cNvSpPr/>
      </xdr:nvSpPr>
      <xdr:spPr>
        <a:xfrm>
          <a:off x="104267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23473</xdr:rowOff>
    </xdr:from>
    <xdr:to>
      <xdr:col>50</xdr:col>
      <xdr:colOff>114300</xdr:colOff>
      <xdr:row>96</xdr:row>
      <xdr:rowOff>89255</xdr:rowOff>
    </xdr:to>
    <xdr:cxnSp macro="">
      <xdr:nvCxnSpPr>
        <xdr:cNvPr id="463" name="直線コネクタ 462"/>
        <xdr:cNvCxnSpPr/>
      </xdr:nvCxnSpPr>
      <xdr:spPr>
        <a:xfrm flipV="1">
          <a:off x="8750300" y="16482673"/>
          <a:ext cx="889000" cy="65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66846</xdr:rowOff>
    </xdr:from>
    <xdr:to>
      <xdr:col>50</xdr:col>
      <xdr:colOff>165100</xdr:colOff>
      <xdr:row>96</xdr:row>
      <xdr:rowOff>168446</xdr:rowOff>
    </xdr:to>
    <xdr:sp macro="" textlink="">
      <xdr:nvSpPr>
        <xdr:cNvPr id="464" name="フローチャート: 判断 463"/>
        <xdr:cNvSpPr/>
      </xdr:nvSpPr>
      <xdr:spPr>
        <a:xfrm>
          <a:off x="9588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159573</xdr:rowOff>
    </xdr:from>
    <xdr:ext cx="534377" cy="259045"/>
    <xdr:sp macro="" textlink="">
      <xdr:nvSpPr>
        <xdr:cNvPr id="465" name="テキスト ボックス 464"/>
        <xdr:cNvSpPr txBox="1"/>
      </xdr:nvSpPr>
      <xdr:spPr>
        <a:xfrm>
          <a:off x="9372111" y="1661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50231</xdr:rowOff>
    </xdr:from>
    <xdr:to>
      <xdr:col>45</xdr:col>
      <xdr:colOff>177800</xdr:colOff>
      <xdr:row>96</xdr:row>
      <xdr:rowOff>89255</xdr:rowOff>
    </xdr:to>
    <xdr:cxnSp macro="">
      <xdr:nvCxnSpPr>
        <xdr:cNvPr id="466" name="直線コネクタ 465"/>
        <xdr:cNvCxnSpPr/>
      </xdr:nvCxnSpPr>
      <xdr:spPr>
        <a:xfrm>
          <a:off x="7861300" y="16509431"/>
          <a:ext cx="889000" cy="39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136982</xdr:rowOff>
    </xdr:from>
    <xdr:to>
      <xdr:col>46</xdr:col>
      <xdr:colOff>38100</xdr:colOff>
      <xdr:row>97</xdr:row>
      <xdr:rowOff>67132</xdr:rowOff>
    </xdr:to>
    <xdr:sp macro="" textlink="">
      <xdr:nvSpPr>
        <xdr:cNvPr id="467" name="フローチャート: 判断 466"/>
        <xdr:cNvSpPr/>
      </xdr:nvSpPr>
      <xdr:spPr>
        <a:xfrm>
          <a:off x="8699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58259</xdr:rowOff>
    </xdr:from>
    <xdr:ext cx="534377" cy="259045"/>
    <xdr:sp macro="" textlink="">
      <xdr:nvSpPr>
        <xdr:cNvPr id="468" name="テキスト ボックス 467"/>
        <xdr:cNvSpPr txBox="1"/>
      </xdr:nvSpPr>
      <xdr:spPr>
        <a:xfrm>
          <a:off x="8483111" y="1668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50231</xdr:rowOff>
    </xdr:from>
    <xdr:to>
      <xdr:col>41</xdr:col>
      <xdr:colOff>50800</xdr:colOff>
      <xdr:row>96</xdr:row>
      <xdr:rowOff>72427</xdr:rowOff>
    </xdr:to>
    <xdr:cxnSp macro="">
      <xdr:nvCxnSpPr>
        <xdr:cNvPr id="469" name="直線コネクタ 468"/>
        <xdr:cNvCxnSpPr/>
      </xdr:nvCxnSpPr>
      <xdr:spPr>
        <a:xfrm flipV="1">
          <a:off x="6972300" y="16509431"/>
          <a:ext cx="889000" cy="22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47241</xdr:rowOff>
    </xdr:from>
    <xdr:to>
      <xdr:col>41</xdr:col>
      <xdr:colOff>101600</xdr:colOff>
      <xdr:row>97</xdr:row>
      <xdr:rowOff>148841</xdr:rowOff>
    </xdr:to>
    <xdr:sp macro="" textlink="">
      <xdr:nvSpPr>
        <xdr:cNvPr id="470" name="フローチャート: 判断 469"/>
        <xdr:cNvSpPr/>
      </xdr:nvSpPr>
      <xdr:spPr>
        <a:xfrm>
          <a:off x="7810500" y="1667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139968</xdr:rowOff>
    </xdr:from>
    <xdr:ext cx="534377" cy="259045"/>
    <xdr:sp macro="" textlink="">
      <xdr:nvSpPr>
        <xdr:cNvPr id="471" name="テキスト ボックス 470"/>
        <xdr:cNvSpPr txBox="1"/>
      </xdr:nvSpPr>
      <xdr:spPr>
        <a:xfrm>
          <a:off x="7594111" y="1677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168464</xdr:rowOff>
    </xdr:from>
    <xdr:to>
      <xdr:col>36</xdr:col>
      <xdr:colOff>165100</xdr:colOff>
      <xdr:row>97</xdr:row>
      <xdr:rowOff>98614</xdr:rowOff>
    </xdr:to>
    <xdr:sp macro="" textlink="">
      <xdr:nvSpPr>
        <xdr:cNvPr id="472" name="フローチャート: 判断 471"/>
        <xdr:cNvSpPr/>
      </xdr:nvSpPr>
      <xdr:spPr>
        <a:xfrm>
          <a:off x="6921500" y="1662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89741</xdr:rowOff>
    </xdr:from>
    <xdr:ext cx="534377" cy="259045"/>
    <xdr:sp macro="" textlink="">
      <xdr:nvSpPr>
        <xdr:cNvPr id="473" name="テキスト ボックス 472"/>
        <xdr:cNvSpPr txBox="1"/>
      </xdr:nvSpPr>
      <xdr:spPr>
        <a:xfrm>
          <a:off x="6705111" y="1672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60086</xdr:rowOff>
    </xdr:from>
    <xdr:to>
      <xdr:col>55</xdr:col>
      <xdr:colOff>50800</xdr:colOff>
      <xdr:row>95</xdr:row>
      <xdr:rowOff>161686</xdr:rowOff>
    </xdr:to>
    <xdr:sp macro="" textlink="">
      <xdr:nvSpPr>
        <xdr:cNvPr id="479" name="楕円 478"/>
        <xdr:cNvSpPr/>
      </xdr:nvSpPr>
      <xdr:spPr>
        <a:xfrm>
          <a:off x="10426700" y="1634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82963</xdr:rowOff>
    </xdr:from>
    <xdr:ext cx="534377" cy="259045"/>
    <xdr:sp macro="" textlink="">
      <xdr:nvSpPr>
        <xdr:cNvPr id="480" name="普通建設事業費 （ うち更新整備　）該当値テキスト"/>
        <xdr:cNvSpPr txBox="1"/>
      </xdr:nvSpPr>
      <xdr:spPr>
        <a:xfrm>
          <a:off x="10528300" y="1619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144123</xdr:rowOff>
    </xdr:from>
    <xdr:to>
      <xdr:col>50</xdr:col>
      <xdr:colOff>165100</xdr:colOff>
      <xdr:row>96</xdr:row>
      <xdr:rowOff>74273</xdr:rowOff>
    </xdr:to>
    <xdr:sp macro="" textlink="">
      <xdr:nvSpPr>
        <xdr:cNvPr id="481" name="楕円 480"/>
        <xdr:cNvSpPr/>
      </xdr:nvSpPr>
      <xdr:spPr>
        <a:xfrm>
          <a:off x="9588500" y="1643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90800</xdr:rowOff>
    </xdr:from>
    <xdr:ext cx="534377" cy="259045"/>
    <xdr:sp macro="" textlink="">
      <xdr:nvSpPr>
        <xdr:cNvPr id="482" name="テキスト ボックス 481"/>
        <xdr:cNvSpPr txBox="1"/>
      </xdr:nvSpPr>
      <xdr:spPr>
        <a:xfrm>
          <a:off x="9372111" y="1620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38455</xdr:rowOff>
    </xdr:from>
    <xdr:to>
      <xdr:col>46</xdr:col>
      <xdr:colOff>38100</xdr:colOff>
      <xdr:row>96</xdr:row>
      <xdr:rowOff>140055</xdr:rowOff>
    </xdr:to>
    <xdr:sp macro="" textlink="">
      <xdr:nvSpPr>
        <xdr:cNvPr id="483" name="楕円 482"/>
        <xdr:cNvSpPr/>
      </xdr:nvSpPr>
      <xdr:spPr>
        <a:xfrm>
          <a:off x="8699500" y="1649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156582</xdr:rowOff>
    </xdr:from>
    <xdr:ext cx="534377" cy="259045"/>
    <xdr:sp macro="" textlink="">
      <xdr:nvSpPr>
        <xdr:cNvPr id="484" name="テキスト ボックス 483"/>
        <xdr:cNvSpPr txBox="1"/>
      </xdr:nvSpPr>
      <xdr:spPr>
        <a:xfrm>
          <a:off x="8483111" y="1627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170881</xdr:rowOff>
    </xdr:from>
    <xdr:to>
      <xdr:col>41</xdr:col>
      <xdr:colOff>101600</xdr:colOff>
      <xdr:row>96</xdr:row>
      <xdr:rowOff>101031</xdr:rowOff>
    </xdr:to>
    <xdr:sp macro="" textlink="">
      <xdr:nvSpPr>
        <xdr:cNvPr id="485" name="楕円 484"/>
        <xdr:cNvSpPr/>
      </xdr:nvSpPr>
      <xdr:spPr>
        <a:xfrm>
          <a:off x="7810500" y="1645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117558</xdr:rowOff>
    </xdr:from>
    <xdr:ext cx="534377" cy="259045"/>
    <xdr:sp macro="" textlink="">
      <xdr:nvSpPr>
        <xdr:cNvPr id="486" name="テキスト ボックス 485"/>
        <xdr:cNvSpPr txBox="1"/>
      </xdr:nvSpPr>
      <xdr:spPr>
        <a:xfrm>
          <a:off x="7594111" y="16233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21627</xdr:rowOff>
    </xdr:from>
    <xdr:to>
      <xdr:col>36</xdr:col>
      <xdr:colOff>165100</xdr:colOff>
      <xdr:row>96</xdr:row>
      <xdr:rowOff>123227</xdr:rowOff>
    </xdr:to>
    <xdr:sp macro="" textlink="">
      <xdr:nvSpPr>
        <xdr:cNvPr id="487" name="楕円 486"/>
        <xdr:cNvSpPr/>
      </xdr:nvSpPr>
      <xdr:spPr>
        <a:xfrm>
          <a:off x="6921500" y="1648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139754</xdr:rowOff>
    </xdr:from>
    <xdr:ext cx="534377" cy="259045"/>
    <xdr:sp macro="" textlink="">
      <xdr:nvSpPr>
        <xdr:cNvPr id="488" name="テキスト ボックス 487"/>
        <xdr:cNvSpPr txBox="1"/>
      </xdr:nvSpPr>
      <xdr:spPr>
        <a:xfrm>
          <a:off x="6705111" y="16256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62624</xdr:rowOff>
    </xdr:from>
    <xdr:to>
      <xdr:col>85</xdr:col>
      <xdr:colOff>126364</xdr:colOff>
      <xdr:row>39</xdr:row>
      <xdr:rowOff>44450</xdr:rowOff>
    </xdr:to>
    <xdr:cxnSp macro="">
      <xdr:nvCxnSpPr>
        <xdr:cNvPr id="512" name="直線コネクタ 511"/>
        <xdr:cNvCxnSpPr/>
      </xdr:nvCxnSpPr>
      <xdr:spPr>
        <a:xfrm flipV="1">
          <a:off x="16317595" y="5377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9301</xdr:rowOff>
    </xdr:from>
    <xdr:ext cx="599010" cy="259045"/>
    <xdr:sp macro="" textlink="">
      <xdr:nvSpPr>
        <xdr:cNvPr id="515" name="災害復旧事業費最大値テキスト"/>
        <xdr:cNvSpPr txBox="1"/>
      </xdr:nvSpPr>
      <xdr:spPr>
        <a:xfrm>
          <a:off x="16370300" y="515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62624</xdr:rowOff>
    </xdr:from>
    <xdr:to>
      <xdr:col>86</xdr:col>
      <xdr:colOff>25400</xdr:colOff>
      <xdr:row>31</xdr:row>
      <xdr:rowOff>62624</xdr:rowOff>
    </xdr:to>
    <xdr:cxnSp macro="">
      <xdr:nvCxnSpPr>
        <xdr:cNvPr id="516" name="直線コネクタ 515"/>
        <xdr:cNvCxnSpPr/>
      </xdr:nvCxnSpPr>
      <xdr:spPr>
        <a:xfrm>
          <a:off x="16230600" y="537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28893</xdr:rowOff>
    </xdr:from>
    <xdr:to>
      <xdr:col>85</xdr:col>
      <xdr:colOff>127000</xdr:colOff>
      <xdr:row>39</xdr:row>
      <xdr:rowOff>36779</xdr:rowOff>
    </xdr:to>
    <xdr:cxnSp macro="">
      <xdr:nvCxnSpPr>
        <xdr:cNvPr id="517" name="直線コネクタ 516"/>
        <xdr:cNvCxnSpPr/>
      </xdr:nvCxnSpPr>
      <xdr:spPr>
        <a:xfrm>
          <a:off x="15481300" y="6715443"/>
          <a:ext cx="838200" cy="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72280</xdr:rowOff>
    </xdr:from>
    <xdr:ext cx="469744" cy="259045"/>
    <xdr:sp macro="" textlink="">
      <xdr:nvSpPr>
        <xdr:cNvPr id="518" name="災害復旧事業費平均値テキスト"/>
        <xdr:cNvSpPr txBox="1"/>
      </xdr:nvSpPr>
      <xdr:spPr>
        <a:xfrm>
          <a:off x="16370300" y="6415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49403</xdr:rowOff>
    </xdr:from>
    <xdr:to>
      <xdr:col>85</xdr:col>
      <xdr:colOff>177800</xdr:colOff>
      <xdr:row>38</xdr:row>
      <xdr:rowOff>151003</xdr:rowOff>
    </xdr:to>
    <xdr:sp macro="" textlink="">
      <xdr:nvSpPr>
        <xdr:cNvPr id="519" name="フローチャート: 判断 518"/>
        <xdr:cNvSpPr/>
      </xdr:nvSpPr>
      <xdr:spPr>
        <a:xfrm>
          <a:off x="162687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160401</xdr:rowOff>
    </xdr:from>
    <xdr:to>
      <xdr:col>81</xdr:col>
      <xdr:colOff>50800</xdr:colOff>
      <xdr:row>39</xdr:row>
      <xdr:rowOff>28893</xdr:rowOff>
    </xdr:to>
    <xdr:cxnSp macro="">
      <xdr:nvCxnSpPr>
        <xdr:cNvPr id="520" name="直線コネクタ 519"/>
        <xdr:cNvCxnSpPr/>
      </xdr:nvCxnSpPr>
      <xdr:spPr>
        <a:xfrm>
          <a:off x="14592300" y="6675501"/>
          <a:ext cx="889000" cy="39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97345</xdr:rowOff>
    </xdr:from>
    <xdr:to>
      <xdr:col>81</xdr:col>
      <xdr:colOff>101600</xdr:colOff>
      <xdr:row>39</xdr:row>
      <xdr:rowOff>27495</xdr:rowOff>
    </xdr:to>
    <xdr:sp macro="" textlink="">
      <xdr:nvSpPr>
        <xdr:cNvPr id="521" name="フローチャート: 判断 520"/>
        <xdr:cNvSpPr/>
      </xdr:nvSpPr>
      <xdr:spPr>
        <a:xfrm>
          <a:off x="15430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44023</xdr:rowOff>
    </xdr:from>
    <xdr:ext cx="469744" cy="259045"/>
    <xdr:sp macro="" textlink="">
      <xdr:nvSpPr>
        <xdr:cNvPr id="522" name="テキスト ボックス 521"/>
        <xdr:cNvSpPr txBox="1"/>
      </xdr:nvSpPr>
      <xdr:spPr>
        <a:xfrm>
          <a:off x="15246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160401</xdr:rowOff>
    </xdr:from>
    <xdr:to>
      <xdr:col>76</xdr:col>
      <xdr:colOff>114300</xdr:colOff>
      <xdr:row>39</xdr:row>
      <xdr:rowOff>44450</xdr:rowOff>
    </xdr:to>
    <xdr:cxnSp macro="">
      <xdr:nvCxnSpPr>
        <xdr:cNvPr id="523" name="直線コネクタ 522"/>
        <xdr:cNvCxnSpPr/>
      </xdr:nvCxnSpPr>
      <xdr:spPr>
        <a:xfrm flipV="1">
          <a:off x="13703300" y="6675501"/>
          <a:ext cx="8890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111785</xdr:rowOff>
    </xdr:from>
    <xdr:to>
      <xdr:col>76</xdr:col>
      <xdr:colOff>165100</xdr:colOff>
      <xdr:row>39</xdr:row>
      <xdr:rowOff>41935</xdr:rowOff>
    </xdr:to>
    <xdr:sp macro="" textlink="">
      <xdr:nvSpPr>
        <xdr:cNvPr id="524" name="フローチャート: 判断 523"/>
        <xdr:cNvSpPr/>
      </xdr:nvSpPr>
      <xdr:spPr>
        <a:xfrm>
          <a:off x="14541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33062</xdr:rowOff>
    </xdr:from>
    <xdr:ext cx="469744" cy="259045"/>
    <xdr:sp macro="" textlink="">
      <xdr:nvSpPr>
        <xdr:cNvPr id="525" name="テキスト ボックス 524"/>
        <xdr:cNvSpPr txBox="1"/>
      </xdr:nvSpPr>
      <xdr:spPr>
        <a:xfrm>
          <a:off x="14357428" y="671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6" name="直線コネクタ 525"/>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102019</xdr:rowOff>
    </xdr:from>
    <xdr:to>
      <xdr:col>72</xdr:col>
      <xdr:colOff>38100</xdr:colOff>
      <xdr:row>39</xdr:row>
      <xdr:rowOff>32169</xdr:rowOff>
    </xdr:to>
    <xdr:sp macro="" textlink="">
      <xdr:nvSpPr>
        <xdr:cNvPr id="527" name="フローチャート: 判断 526"/>
        <xdr:cNvSpPr/>
      </xdr:nvSpPr>
      <xdr:spPr>
        <a:xfrm>
          <a:off x="13652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48696</xdr:rowOff>
    </xdr:from>
    <xdr:ext cx="469744" cy="259045"/>
    <xdr:sp macro="" textlink="">
      <xdr:nvSpPr>
        <xdr:cNvPr id="528" name="テキスト ボックス 527"/>
        <xdr:cNvSpPr txBox="1"/>
      </xdr:nvSpPr>
      <xdr:spPr>
        <a:xfrm>
          <a:off x="13468428" y="639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62090</xdr:rowOff>
    </xdr:from>
    <xdr:to>
      <xdr:col>67</xdr:col>
      <xdr:colOff>101600</xdr:colOff>
      <xdr:row>38</xdr:row>
      <xdr:rowOff>163690</xdr:rowOff>
    </xdr:to>
    <xdr:sp macro="" textlink="">
      <xdr:nvSpPr>
        <xdr:cNvPr id="529" name="フローチャート: 判断 528"/>
        <xdr:cNvSpPr/>
      </xdr:nvSpPr>
      <xdr:spPr>
        <a:xfrm>
          <a:off x="12763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8767</xdr:rowOff>
    </xdr:from>
    <xdr:ext cx="469744" cy="259045"/>
    <xdr:sp macro="" textlink="">
      <xdr:nvSpPr>
        <xdr:cNvPr id="530" name="テキスト ボックス 529"/>
        <xdr:cNvSpPr txBox="1"/>
      </xdr:nvSpPr>
      <xdr:spPr>
        <a:xfrm>
          <a:off x="12579428" y="635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157429</xdr:rowOff>
    </xdr:from>
    <xdr:to>
      <xdr:col>85</xdr:col>
      <xdr:colOff>177800</xdr:colOff>
      <xdr:row>39</xdr:row>
      <xdr:rowOff>87579</xdr:rowOff>
    </xdr:to>
    <xdr:sp macro="" textlink="">
      <xdr:nvSpPr>
        <xdr:cNvPr id="536" name="楕円 535"/>
        <xdr:cNvSpPr/>
      </xdr:nvSpPr>
      <xdr:spPr>
        <a:xfrm>
          <a:off x="16268700" y="667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72356</xdr:rowOff>
    </xdr:from>
    <xdr:ext cx="378565" cy="259045"/>
    <xdr:sp macro="" textlink="">
      <xdr:nvSpPr>
        <xdr:cNvPr id="537" name="災害復旧事業費該当値テキスト"/>
        <xdr:cNvSpPr txBox="1"/>
      </xdr:nvSpPr>
      <xdr:spPr>
        <a:xfrm>
          <a:off x="16370300" y="6587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149543</xdr:rowOff>
    </xdr:from>
    <xdr:to>
      <xdr:col>81</xdr:col>
      <xdr:colOff>101600</xdr:colOff>
      <xdr:row>39</xdr:row>
      <xdr:rowOff>79693</xdr:rowOff>
    </xdr:to>
    <xdr:sp macro="" textlink="">
      <xdr:nvSpPr>
        <xdr:cNvPr id="538" name="楕円 537"/>
        <xdr:cNvSpPr/>
      </xdr:nvSpPr>
      <xdr:spPr>
        <a:xfrm>
          <a:off x="15430500" y="666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70820</xdr:rowOff>
    </xdr:from>
    <xdr:ext cx="469744" cy="259045"/>
    <xdr:sp macro="" textlink="">
      <xdr:nvSpPr>
        <xdr:cNvPr id="539" name="テキスト ボックス 538"/>
        <xdr:cNvSpPr txBox="1"/>
      </xdr:nvSpPr>
      <xdr:spPr>
        <a:xfrm>
          <a:off x="15246428" y="675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109601</xdr:rowOff>
    </xdr:from>
    <xdr:to>
      <xdr:col>76</xdr:col>
      <xdr:colOff>165100</xdr:colOff>
      <xdr:row>39</xdr:row>
      <xdr:rowOff>39751</xdr:rowOff>
    </xdr:to>
    <xdr:sp macro="" textlink="">
      <xdr:nvSpPr>
        <xdr:cNvPr id="540" name="楕円 539"/>
        <xdr:cNvSpPr/>
      </xdr:nvSpPr>
      <xdr:spPr>
        <a:xfrm>
          <a:off x="14541500" y="662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56278</xdr:rowOff>
    </xdr:from>
    <xdr:ext cx="469744" cy="259045"/>
    <xdr:sp macro="" textlink="">
      <xdr:nvSpPr>
        <xdr:cNvPr id="541" name="テキスト ボックス 540"/>
        <xdr:cNvSpPr txBox="1"/>
      </xdr:nvSpPr>
      <xdr:spPr>
        <a:xfrm>
          <a:off x="14357428" y="6399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2" name="楕円 541"/>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3" name="テキスト ボックス 542"/>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4" name="楕円 543"/>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5" name="テキスト ボックス 544"/>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9" name="テキスト ボックス 55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61" name="テキスト ボックス 56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63" name="テキスト ボックス 56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92727</xdr:rowOff>
    </xdr:from>
    <xdr:ext cx="312906" cy="259045"/>
    <xdr:sp macro="" textlink="">
      <xdr:nvSpPr>
        <xdr:cNvPr id="565" name="テキスト ボックス 564"/>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7" name="テキスト ボックス 56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44450</xdr:rowOff>
    </xdr:from>
    <xdr:to>
      <xdr:col>85</xdr:col>
      <xdr:colOff>126364</xdr:colOff>
      <xdr:row>59</xdr:row>
      <xdr:rowOff>44450</xdr:rowOff>
    </xdr:to>
    <xdr:cxnSp macro="">
      <xdr:nvCxnSpPr>
        <xdr:cNvPr id="569" name="直線コネクタ 568"/>
        <xdr:cNvCxnSpPr/>
      </xdr:nvCxnSpPr>
      <xdr:spPr>
        <a:xfrm flipV="1">
          <a:off x="16317595" y="87884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80027</xdr:rowOff>
    </xdr:from>
    <xdr:ext cx="249299" cy="259045"/>
    <xdr:sp macro="" textlink="">
      <xdr:nvSpPr>
        <xdr:cNvPr id="570" name="失業対策事業費最小値テキスト"/>
        <xdr:cNvSpPr txBox="1"/>
      </xdr:nvSpPr>
      <xdr:spPr>
        <a:xfrm>
          <a:off x="16370300" y="10195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1" name="直線コネクタ 57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162577</xdr:rowOff>
    </xdr:from>
    <xdr:ext cx="313932" cy="259045"/>
    <xdr:sp macro="" textlink="">
      <xdr:nvSpPr>
        <xdr:cNvPr id="572" name="失業対策事業費最大値テキスト"/>
        <xdr:cNvSpPr txBox="1"/>
      </xdr:nvSpPr>
      <xdr:spPr>
        <a:xfrm>
          <a:off x="16370300" y="8563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44450</xdr:rowOff>
    </xdr:from>
    <xdr:to>
      <xdr:col>86</xdr:col>
      <xdr:colOff>25400</xdr:colOff>
      <xdr:row>51</xdr:row>
      <xdr:rowOff>44450</xdr:rowOff>
    </xdr:to>
    <xdr:cxnSp macro="">
      <xdr:nvCxnSpPr>
        <xdr:cNvPr id="573" name="直線コネクタ 572"/>
        <xdr:cNvCxnSpPr/>
      </xdr:nvCxnSpPr>
      <xdr:spPr>
        <a:xfrm>
          <a:off x="16230600" y="87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4" name="直線コネクタ 57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168927</xdr:rowOff>
    </xdr:from>
    <xdr:ext cx="249299" cy="259045"/>
    <xdr:sp macro="" textlink="">
      <xdr:nvSpPr>
        <xdr:cNvPr id="575" name="失業対策事業費平均値テキスト"/>
        <xdr:cNvSpPr txBox="1"/>
      </xdr:nvSpPr>
      <xdr:spPr>
        <a:xfrm>
          <a:off x="16370300" y="99415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146050</xdr:rowOff>
    </xdr:from>
    <xdr:to>
      <xdr:col>85</xdr:col>
      <xdr:colOff>177800</xdr:colOff>
      <xdr:row>59</xdr:row>
      <xdr:rowOff>76200</xdr:rowOff>
    </xdr:to>
    <xdr:sp macro="" textlink="">
      <xdr:nvSpPr>
        <xdr:cNvPr id="576" name="フローチャート: 判断 575"/>
        <xdr:cNvSpPr/>
      </xdr:nvSpPr>
      <xdr:spPr>
        <a:xfrm>
          <a:off x="162687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7" name="直線コネクタ 57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146050</xdr:rowOff>
    </xdr:from>
    <xdr:to>
      <xdr:col>81</xdr:col>
      <xdr:colOff>101600</xdr:colOff>
      <xdr:row>59</xdr:row>
      <xdr:rowOff>76200</xdr:rowOff>
    </xdr:to>
    <xdr:sp macro="" textlink="">
      <xdr:nvSpPr>
        <xdr:cNvPr id="578" name="フローチャート: 判断 577"/>
        <xdr:cNvSpPr/>
      </xdr:nvSpPr>
      <xdr:spPr>
        <a:xfrm>
          <a:off x="15430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92727</xdr:rowOff>
    </xdr:from>
    <xdr:ext cx="249299" cy="259045"/>
    <xdr:sp macro="" textlink="">
      <xdr:nvSpPr>
        <xdr:cNvPr id="579" name="テキスト ボックス 578"/>
        <xdr:cNvSpPr txBox="1"/>
      </xdr:nvSpPr>
      <xdr:spPr>
        <a:xfrm>
          <a:off x="15356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0" name="直線コネクタ 57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146050</xdr:rowOff>
    </xdr:from>
    <xdr:to>
      <xdr:col>76</xdr:col>
      <xdr:colOff>165100</xdr:colOff>
      <xdr:row>59</xdr:row>
      <xdr:rowOff>76200</xdr:rowOff>
    </xdr:to>
    <xdr:sp macro="" textlink="">
      <xdr:nvSpPr>
        <xdr:cNvPr id="581" name="フローチャート: 判断 580"/>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92727</xdr:rowOff>
    </xdr:from>
    <xdr:ext cx="249299" cy="259045"/>
    <xdr:sp macro="" textlink="">
      <xdr:nvSpPr>
        <xdr:cNvPr id="582" name="テキスト ボックス 581"/>
        <xdr:cNvSpPr txBox="1"/>
      </xdr:nvSpPr>
      <xdr:spPr>
        <a:xfrm>
          <a:off x="14467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3" name="直線コネクタ 58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4" name="フローチャート: 判断 583"/>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5" name="テキスト ボックス 584"/>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107950</xdr:rowOff>
    </xdr:from>
    <xdr:to>
      <xdr:col>67</xdr:col>
      <xdr:colOff>101600</xdr:colOff>
      <xdr:row>59</xdr:row>
      <xdr:rowOff>38100</xdr:rowOff>
    </xdr:to>
    <xdr:sp macro="" textlink="">
      <xdr:nvSpPr>
        <xdr:cNvPr id="586" name="フローチャート: 判断 585"/>
        <xdr:cNvSpPr/>
      </xdr:nvSpPr>
      <xdr:spPr>
        <a:xfrm>
          <a:off x="12763500" y="1005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54627</xdr:rowOff>
    </xdr:from>
    <xdr:ext cx="249299" cy="259045"/>
    <xdr:sp macro="" textlink="">
      <xdr:nvSpPr>
        <xdr:cNvPr id="587" name="テキスト ボックス 586"/>
        <xdr:cNvSpPr txBox="1"/>
      </xdr:nvSpPr>
      <xdr:spPr>
        <a:xfrm>
          <a:off x="12689650" y="9827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3" name="楕円 59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124477</xdr:rowOff>
    </xdr:from>
    <xdr:ext cx="249299" cy="259045"/>
    <xdr:sp macro="" textlink="">
      <xdr:nvSpPr>
        <xdr:cNvPr id="594" name="失業対策事業費該当値テキスト"/>
        <xdr:cNvSpPr txBox="1"/>
      </xdr:nvSpPr>
      <xdr:spPr>
        <a:xfrm>
          <a:off x="16370300" y="10068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5" name="楕円 59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6" name="テキスト ボックス 595"/>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7" name="楕円 59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8" name="テキスト ボックス 597"/>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9" name="楕円 59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600" name="テキスト ボックス 599"/>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1" name="楕円 60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2" name="テキスト ボックス 601"/>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6" name="テキスト ボックス 61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162964</xdr:rowOff>
    </xdr:from>
    <xdr:to>
      <xdr:col>85</xdr:col>
      <xdr:colOff>126364</xdr:colOff>
      <xdr:row>78</xdr:row>
      <xdr:rowOff>119191</xdr:rowOff>
    </xdr:to>
    <xdr:cxnSp macro="">
      <xdr:nvCxnSpPr>
        <xdr:cNvPr id="626" name="直線コネクタ 625"/>
        <xdr:cNvCxnSpPr/>
      </xdr:nvCxnSpPr>
      <xdr:spPr>
        <a:xfrm flipV="1">
          <a:off x="16317595" y="11993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123018</xdr:rowOff>
    </xdr:from>
    <xdr:ext cx="534377" cy="259045"/>
    <xdr:sp macro="" textlink="">
      <xdr:nvSpPr>
        <xdr:cNvPr id="627" name="公債費最小値テキスト"/>
        <xdr:cNvSpPr txBox="1"/>
      </xdr:nvSpPr>
      <xdr:spPr>
        <a:xfrm>
          <a:off x="16370300" y="134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119191</xdr:rowOff>
    </xdr:from>
    <xdr:to>
      <xdr:col>86</xdr:col>
      <xdr:colOff>25400</xdr:colOff>
      <xdr:row>78</xdr:row>
      <xdr:rowOff>119191</xdr:rowOff>
    </xdr:to>
    <xdr:cxnSp macro="">
      <xdr:nvCxnSpPr>
        <xdr:cNvPr id="628" name="直線コネクタ 627"/>
        <xdr:cNvCxnSpPr/>
      </xdr:nvCxnSpPr>
      <xdr:spPr>
        <a:xfrm>
          <a:off x="16230600" y="1349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109641</xdr:rowOff>
    </xdr:from>
    <xdr:ext cx="599010" cy="259045"/>
    <xdr:sp macro="" textlink="">
      <xdr:nvSpPr>
        <xdr:cNvPr id="629" name="公債費最大値テキスト"/>
        <xdr:cNvSpPr txBox="1"/>
      </xdr:nvSpPr>
      <xdr:spPr>
        <a:xfrm>
          <a:off x="16370300" y="1176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162964</xdr:rowOff>
    </xdr:from>
    <xdr:to>
      <xdr:col>86</xdr:col>
      <xdr:colOff>25400</xdr:colOff>
      <xdr:row>69</xdr:row>
      <xdr:rowOff>162964</xdr:rowOff>
    </xdr:to>
    <xdr:cxnSp macro="">
      <xdr:nvCxnSpPr>
        <xdr:cNvPr id="630" name="直線コネクタ 629"/>
        <xdr:cNvCxnSpPr/>
      </xdr:nvCxnSpPr>
      <xdr:spPr>
        <a:xfrm>
          <a:off x="16230600" y="119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140957</xdr:rowOff>
    </xdr:from>
    <xdr:to>
      <xdr:col>85</xdr:col>
      <xdr:colOff>127000</xdr:colOff>
      <xdr:row>77</xdr:row>
      <xdr:rowOff>147492</xdr:rowOff>
    </xdr:to>
    <xdr:cxnSp macro="">
      <xdr:nvCxnSpPr>
        <xdr:cNvPr id="631" name="直線コネクタ 630"/>
        <xdr:cNvCxnSpPr/>
      </xdr:nvCxnSpPr>
      <xdr:spPr>
        <a:xfrm flipV="1">
          <a:off x="15481300" y="13342607"/>
          <a:ext cx="838200" cy="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93360</xdr:rowOff>
    </xdr:from>
    <xdr:ext cx="534377" cy="259045"/>
    <xdr:sp macro="" textlink="">
      <xdr:nvSpPr>
        <xdr:cNvPr id="632" name="公債費平均値テキスト"/>
        <xdr:cNvSpPr txBox="1"/>
      </xdr:nvSpPr>
      <xdr:spPr>
        <a:xfrm>
          <a:off x="16370300" y="1312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70483</xdr:rowOff>
    </xdr:from>
    <xdr:to>
      <xdr:col>85</xdr:col>
      <xdr:colOff>177800</xdr:colOff>
      <xdr:row>78</xdr:row>
      <xdr:rowOff>633</xdr:rowOff>
    </xdr:to>
    <xdr:sp macro="" textlink="">
      <xdr:nvSpPr>
        <xdr:cNvPr id="633" name="フローチャート: 判断 632"/>
        <xdr:cNvSpPr/>
      </xdr:nvSpPr>
      <xdr:spPr>
        <a:xfrm>
          <a:off x="16268700" y="1327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147492</xdr:rowOff>
    </xdr:from>
    <xdr:to>
      <xdr:col>81</xdr:col>
      <xdr:colOff>50800</xdr:colOff>
      <xdr:row>77</xdr:row>
      <xdr:rowOff>158190</xdr:rowOff>
    </xdr:to>
    <xdr:cxnSp macro="">
      <xdr:nvCxnSpPr>
        <xdr:cNvPr id="634" name="直線コネクタ 633"/>
        <xdr:cNvCxnSpPr/>
      </xdr:nvCxnSpPr>
      <xdr:spPr>
        <a:xfrm flipV="1">
          <a:off x="14592300" y="13349142"/>
          <a:ext cx="889000" cy="1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69625</xdr:rowOff>
    </xdr:from>
    <xdr:to>
      <xdr:col>81</xdr:col>
      <xdr:colOff>101600</xdr:colOff>
      <xdr:row>77</xdr:row>
      <xdr:rowOff>171225</xdr:rowOff>
    </xdr:to>
    <xdr:sp macro="" textlink="">
      <xdr:nvSpPr>
        <xdr:cNvPr id="635" name="フローチャート: 判断 634"/>
        <xdr:cNvSpPr/>
      </xdr:nvSpPr>
      <xdr:spPr>
        <a:xfrm>
          <a:off x="154305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16302</xdr:rowOff>
    </xdr:from>
    <xdr:ext cx="534377" cy="259045"/>
    <xdr:sp macro="" textlink="">
      <xdr:nvSpPr>
        <xdr:cNvPr id="636" name="テキスト ボックス 635"/>
        <xdr:cNvSpPr txBox="1"/>
      </xdr:nvSpPr>
      <xdr:spPr>
        <a:xfrm>
          <a:off x="15214111" y="1304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158190</xdr:rowOff>
    </xdr:from>
    <xdr:to>
      <xdr:col>76</xdr:col>
      <xdr:colOff>114300</xdr:colOff>
      <xdr:row>77</xdr:row>
      <xdr:rowOff>164477</xdr:rowOff>
    </xdr:to>
    <xdr:cxnSp macro="">
      <xdr:nvCxnSpPr>
        <xdr:cNvPr id="637" name="直線コネクタ 636"/>
        <xdr:cNvCxnSpPr/>
      </xdr:nvCxnSpPr>
      <xdr:spPr>
        <a:xfrm flipV="1">
          <a:off x="13703300" y="13359840"/>
          <a:ext cx="8890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66566</xdr:rowOff>
    </xdr:from>
    <xdr:to>
      <xdr:col>76</xdr:col>
      <xdr:colOff>165100</xdr:colOff>
      <xdr:row>77</xdr:row>
      <xdr:rowOff>168166</xdr:rowOff>
    </xdr:to>
    <xdr:sp macro="" textlink="">
      <xdr:nvSpPr>
        <xdr:cNvPr id="638" name="フローチャート: 判断 637"/>
        <xdr:cNvSpPr/>
      </xdr:nvSpPr>
      <xdr:spPr>
        <a:xfrm>
          <a:off x="14541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13243</xdr:rowOff>
    </xdr:from>
    <xdr:ext cx="534377" cy="259045"/>
    <xdr:sp macro="" textlink="">
      <xdr:nvSpPr>
        <xdr:cNvPr id="639" name="テキスト ボックス 638"/>
        <xdr:cNvSpPr txBox="1"/>
      </xdr:nvSpPr>
      <xdr:spPr>
        <a:xfrm>
          <a:off x="14325111" y="1304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140644</xdr:rowOff>
    </xdr:from>
    <xdr:to>
      <xdr:col>71</xdr:col>
      <xdr:colOff>177800</xdr:colOff>
      <xdr:row>77</xdr:row>
      <xdr:rowOff>164477</xdr:rowOff>
    </xdr:to>
    <xdr:cxnSp macro="">
      <xdr:nvCxnSpPr>
        <xdr:cNvPr id="640" name="直線コネクタ 639"/>
        <xdr:cNvCxnSpPr/>
      </xdr:nvCxnSpPr>
      <xdr:spPr>
        <a:xfrm>
          <a:off x="12814300" y="13342294"/>
          <a:ext cx="889000" cy="2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67419</xdr:rowOff>
    </xdr:from>
    <xdr:to>
      <xdr:col>72</xdr:col>
      <xdr:colOff>38100</xdr:colOff>
      <xdr:row>77</xdr:row>
      <xdr:rowOff>169019</xdr:rowOff>
    </xdr:to>
    <xdr:sp macro="" textlink="">
      <xdr:nvSpPr>
        <xdr:cNvPr id="641" name="フローチャート: 判断 640"/>
        <xdr:cNvSpPr/>
      </xdr:nvSpPr>
      <xdr:spPr>
        <a:xfrm>
          <a:off x="13652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14096</xdr:rowOff>
    </xdr:from>
    <xdr:ext cx="534377" cy="259045"/>
    <xdr:sp macro="" textlink="">
      <xdr:nvSpPr>
        <xdr:cNvPr id="642" name="テキスト ボックス 641"/>
        <xdr:cNvSpPr txBox="1"/>
      </xdr:nvSpPr>
      <xdr:spPr>
        <a:xfrm>
          <a:off x="13436111" y="13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78301</xdr:rowOff>
    </xdr:from>
    <xdr:to>
      <xdr:col>67</xdr:col>
      <xdr:colOff>101600</xdr:colOff>
      <xdr:row>78</xdr:row>
      <xdr:rowOff>8451</xdr:rowOff>
    </xdr:to>
    <xdr:sp macro="" textlink="">
      <xdr:nvSpPr>
        <xdr:cNvPr id="643" name="フローチャート: 判断 642"/>
        <xdr:cNvSpPr/>
      </xdr:nvSpPr>
      <xdr:spPr>
        <a:xfrm>
          <a:off x="12763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24978</xdr:rowOff>
    </xdr:from>
    <xdr:ext cx="534377" cy="259045"/>
    <xdr:sp macro="" textlink="">
      <xdr:nvSpPr>
        <xdr:cNvPr id="644" name="テキスト ボックス 643"/>
        <xdr:cNvSpPr txBox="1"/>
      </xdr:nvSpPr>
      <xdr:spPr>
        <a:xfrm>
          <a:off x="12547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90157</xdr:rowOff>
    </xdr:from>
    <xdr:to>
      <xdr:col>85</xdr:col>
      <xdr:colOff>177800</xdr:colOff>
      <xdr:row>78</xdr:row>
      <xdr:rowOff>20307</xdr:rowOff>
    </xdr:to>
    <xdr:sp macro="" textlink="">
      <xdr:nvSpPr>
        <xdr:cNvPr id="650" name="楕円 649"/>
        <xdr:cNvSpPr/>
      </xdr:nvSpPr>
      <xdr:spPr>
        <a:xfrm>
          <a:off x="16268700" y="1329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68584</xdr:rowOff>
    </xdr:from>
    <xdr:ext cx="534377" cy="259045"/>
    <xdr:sp macro="" textlink="">
      <xdr:nvSpPr>
        <xdr:cNvPr id="651" name="公債費該当値テキスト"/>
        <xdr:cNvSpPr txBox="1"/>
      </xdr:nvSpPr>
      <xdr:spPr>
        <a:xfrm>
          <a:off x="16370300" y="1327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96692</xdr:rowOff>
    </xdr:from>
    <xdr:to>
      <xdr:col>81</xdr:col>
      <xdr:colOff>101600</xdr:colOff>
      <xdr:row>78</xdr:row>
      <xdr:rowOff>26842</xdr:rowOff>
    </xdr:to>
    <xdr:sp macro="" textlink="">
      <xdr:nvSpPr>
        <xdr:cNvPr id="652" name="楕円 651"/>
        <xdr:cNvSpPr/>
      </xdr:nvSpPr>
      <xdr:spPr>
        <a:xfrm>
          <a:off x="15430500" y="13298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17969</xdr:rowOff>
    </xdr:from>
    <xdr:ext cx="534377" cy="259045"/>
    <xdr:sp macro="" textlink="">
      <xdr:nvSpPr>
        <xdr:cNvPr id="653" name="テキスト ボックス 652"/>
        <xdr:cNvSpPr txBox="1"/>
      </xdr:nvSpPr>
      <xdr:spPr>
        <a:xfrm>
          <a:off x="15214111" y="1339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107390</xdr:rowOff>
    </xdr:from>
    <xdr:to>
      <xdr:col>76</xdr:col>
      <xdr:colOff>165100</xdr:colOff>
      <xdr:row>78</xdr:row>
      <xdr:rowOff>37540</xdr:rowOff>
    </xdr:to>
    <xdr:sp macro="" textlink="">
      <xdr:nvSpPr>
        <xdr:cNvPr id="654" name="楕円 653"/>
        <xdr:cNvSpPr/>
      </xdr:nvSpPr>
      <xdr:spPr>
        <a:xfrm>
          <a:off x="14541500" y="1330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28667</xdr:rowOff>
    </xdr:from>
    <xdr:ext cx="534377" cy="259045"/>
    <xdr:sp macro="" textlink="">
      <xdr:nvSpPr>
        <xdr:cNvPr id="655" name="テキスト ボックス 654"/>
        <xdr:cNvSpPr txBox="1"/>
      </xdr:nvSpPr>
      <xdr:spPr>
        <a:xfrm>
          <a:off x="14325111" y="1340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113677</xdr:rowOff>
    </xdr:from>
    <xdr:to>
      <xdr:col>72</xdr:col>
      <xdr:colOff>38100</xdr:colOff>
      <xdr:row>78</xdr:row>
      <xdr:rowOff>43827</xdr:rowOff>
    </xdr:to>
    <xdr:sp macro="" textlink="">
      <xdr:nvSpPr>
        <xdr:cNvPr id="656" name="楕円 655"/>
        <xdr:cNvSpPr/>
      </xdr:nvSpPr>
      <xdr:spPr>
        <a:xfrm>
          <a:off x="13652500" y="1331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34954</xdr:rowOff>
    </xdr:from>
    <xdr:ext cx="534377" cy="259045"/>
    <xdr:sp macro="" textlink="">
      <xdr:nvSpPr>
        <xdr:cNvPr id="657" name="テキスト ボックス 656"/>
        <xdr:cNvSpPr txBox="1"/>
      </xdr:nvSpPr>
      <xdr:spPr>
        <a:xfrm>
          <a:off x="13436111" y="1340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89844</xdr:rowOff>
    </xdr:from>
    <xdr:to>
      <xdr:col>67</xdr:col>
      <xdr:colOff>101600</xdr:colOff>
      <xdr:row>78</xdr:row>
      <xdr:rowOff>19994</xdr:rowOff>
    </xdr:to>
    <xdr:sp macro="" textlink="">
      <xdr:nvSpPr>
        <xdr:cNvPr id="658" name="楕円 657"/>
        <xdr:cNvSpPr/>
      </xdr:nvSpPr>
      <xdr:spPr>
        <a:xfrm>
          <a:off x="12763500" y="1329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11121</xdr:rowOff>
    </xdr:from>
    <xdr:ext cx="534377" cy="259045"/>
    <xdr:sp macro="" textlink="">
      <xdr:nvSpPr>
        <xdr:cNvPr id="659" name="テキスト ボックス 658"/>
        <xdr:cNvSpPr txBox="1"/>
      </xdr:nvSpPr>
      <xdr:spPr>
        <a:xfrm>
          <a:off x="12547111" y="1338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0" name="直線コネクタ 66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1" name="テキスト ボックス 67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4" name="直線コネクタ 67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5" name="テキスト ボックス 67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37367</xdr:rowOff>
    </xdr:from>
    <xdr:to>
      <xdr:col>85</xdr:col>
      <xdr:colOff>126364</xdr:colOff>
      <xdr:row>98</xdr:row>
      <xdr:rowOff>25372</xdr:rowOff>
    </xdr:to>
    <xdr:cxnSp macro="">
      <xdr:nvCxnSpPr>
        <xdr:cNvPr id="679" name="直線コネクタ 678"/>
        <xdr:cNvCxnSpPr/>
      </xdr:nvCxnSpPr>
      <xdr:spPr>
        <a:xfrm flipV="1">
          <a:off x="16317595" y="15639317"/>
          <a:ext cx="1269" cy="118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29199</xdr:rowOff>
    </xdr:from>
    <xdr:ext cx="249299" cy="259045"/>
    <xdr:sp macro="" textlink="">
      <xdr:nvSpPr>
        <xdr:cNvPr id="680" name="積立金最小値テキスト"/>
        <xdr:cNvSpPr txBox="1"/>
      </xdr:nvSpPr>
      <xdr:spPr>
        <a:xfrm>
          <a:off x="16370300" y="168312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25372</xdr:rowOff>
    </xdr:from>
    <xdr:to>
      <xdr:col>86</xdr:col>
      <xdr:colOff>25400</xdr:colOff>
      <xdr:row>98</xdr:row>
      <xdr:rowOff>25372</xdr:rowOff>
    </xdr:to>
    <xdr:cxnSp macro="">
      <xdr:nvCxnSpPr>
        <xdr:cNvPr id="681" name="直線コネクタ 680"/>
        <xdr:cNvCxnSpPr/>
      </xdr:nvCxnSpPr>
      <xdr:spPr>
        <a:xfrm>
          <a:off x="16230600" y="1682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155494</xdr:rowOff>
    </xdr:from>
    <xdr:ext cx="599010" cy="259045"/>
    <xdr:sp macro="" textlink="">
      <xdr:nvSpPr>
        <xdr:cNvPr id="682" name="積立金最大値テキスト"/>
        <xdr:cNvSpPr txBox="1"/>
      </xdr:nvSpPr>
      <xdr:spPr>
        <a:xfrm>
          <a:off x="16370300" y="15414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37367</xdr:rowOff>
    </xdr:from>
    <xdr:to>
      <xdr:col>86</xdr:col>
      <xdr:colOff>25400</xdr:colOff>
      <xdr:row>91</xdr:row>
      <xdr:rowOff>37367</xdr:rowOff>
    </xdr:to>
    <xdr:cxnSp macro="">
      <xdr:nvCxnSpPr>
        <xdr:cNvPr id="683" name="直線コネクタ 682"/>
        <xdr:cNvCxnSpPr/>
      </xdr:nvCxnSpPr>
      <xdr:spPr>
        <a:xfrm>
          <a:off x="16230600" y="1563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14948</xdr:rowOff>
    </xdr:from>
    <xdr:to>
      <xdr:col>85</xdr:col>
      <xdr:colOff>127000</xdr:colOff>
      <xdr:row>98</xdr:row>
      <xdr:rowOff>17022</xdr:rowOff>
    </xdr:to>
    <xdr:cxnSp macro="">
      <xdr:nvCxnSpPr>
        <xdr:cNvPr id="684" name="直線コネクタ 683"/>
        <xdr:cNvCxnSpPr/>
      </xdr:nvCxnSpPr>
      <xdr:spPr>
        <a:xfrm>
          <a:off x="15481300" y="16817048"/>
          <a:ext cx="838200" cy="2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45809</xdr:rowOff>
    </xdr:from>
    <xdr:ext cx="534377" cy="259045"/>
    <xdr:sp macro="" textlink="">
      <xdr:nvSpPr>
        <xdr:cNvPr id="685" name="積立金平均値テキスト"/>
        <xdr:cNvSpPr txBox="1"/>
      </xdr:nvSpPr>
      <xdr:spPr>
        <a:xfrm>
          <a:off x="16370300" y="16505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22932</xdr:rowOff>
    </xdr:from>
    <xdr:to>
      <xdr:col>85</xdr:col>
      <xdr:colOff>177800</xdr:colOff>
      <xdr:row>97</xdr:row>
      <xdr:rowOff>124532</xdr:rowOff>
    </xdr:to>
    <xdr:sp macro="" textlink="">
      <xdr:nvSpPr>
        <xdr:cNvPr id="686" name="フローチャート: 判断 685"/>
        <xdr:cNvSpPr/>
      </xdr:nvSpPr>
      <xdr:spPr>
        <a:xfrm>
          <a:off x="16268700" y="166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110393</xdr:rowOff>
    </xdr:from>
    <xdr:to>
      <xdr:col>81</xdr:col>
      <xdr:colOff>50800</xdr:colOff>
      <xdr:row>98</xdr:row>
      <xdr:rowOff>14948</xdr:rowOff>
    </xdr:to>
    <xdr:cxnSp macro="">
      <xdr:nvCxnSpPr>
        <xdr:cNvPr id="687" name="直線コネクタ 686"/>
        <xdr:cNvCxnSpPr/>
      </xdr:nvCxnSpPr>
      <xdr:spPr>
        <a:xfrm>
          <a:off x="14592300" y="16741043"/>
          <a:ext cx="889000" cy="76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30516</xdr:rowOff>
    </xdr:from>
    <xdr:to>
      <xdr:col>81</xdr:col>
      <xdr:colOff>101600</xdr:colOff>
      <xdr:row>97</xdr:row>
      <xdr:rowOff>132116</xdr:rowOff>
    </xdr:to>
    <xdr:sp macro="" textlink="">
      <xdr:nvSpPr>
        <xdr:cNvPr id="688" name="フローチャート: 判断 687"/>
        <xdr:cNvSpPr/>
      </xdr:nvSpPr>
      <xdr:spPr>
        <a:xfrm>
          <a:off x="15430500" y="1666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148643</xdr:rowOff>
    </xdr:from>
    <xdr:ext cx="534377" cy="259045"/>
    <xdr:sp macro="" textlink="">
      <xdr:nvSpPr>
        <xdr:cNvPr id="689" name="テキスト ボックス 688"/>
        <xdr:cNvSpPr txBox="1"/>
      </xdr:nvSpPr>
      <xdr:spPr>
        <a:xfrm>
          <a:off x="15214111" y="1643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21605</xdr:rowOff>
    </xdr:from>
    <xdr:to>
      <xdr:col>76</xdr:col>
      <xdr:colOff>114300</xdr:colOff>
      <xdr:row>97</xdr:row>
      <xdr:rowOff>110393</xdr:rowOff>
    </xdr:to>
    <xdr:cxnSp macro="">
      <xdr:nvCxnSpPr>
        <xdr:cNvPr id="690" name="直線コネクタ 689"/>
        <xdr:cNvCxnSpPr/>
      </xdr:nvCxnSpPr>
      <xdr:spPr>
        <a:xfrm>
          <a:off x="13703300" y="16480805"/>
          <a:ext cx="889000" cy="260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25406</xdr:rowOff>
    </xdr:from>
    <xdr:to>
      <xdr:col>76</xdr:col>
      <xdr:colOff>165100</xdr:colOff>
      <xdr:row>97</xdr:row>
      <xdr:rowOff>127006</xdr:rowOff>
    </xdr:to>
    <xdr:sp macro="" textlink="">
      <xdr:nvSpPr>
        <xdr:cNvPr id="691" name="フローチャート: 判断 690"/>
        <xdr:cNvSpPr/>
      </xdr:nvSpPr>
      <xdr:spPr>
        <a:xfrm>
          <a:off x="14541500" y="166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143533</xdr:rowOff>
    </xdr:from>
    <xdr:ext cx="534377" cy="259045"/>
    <xdr:sp macro="" textlink="">
      <xdr:nvSpPr>
        <xdr:cNvPr id="692" name="テキスト ボックス 691"/>
        <xdr:cNvSpPr txBox="1"/>
      </xdr:nvSpPr>
      <xdr:spPr>
        <a:xfrm>
          <a:off x="14325111" y="1643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21605</xdr:rowOff>
    </xdr:from>
    <xdr:to>
      <xdr:col>71</xdr:col>
      <xdr:colOff>177800</xdr:colOff>
      <xdr:row>97</xdr:row>
      <xdr:rowOff>152456</xdr:rowOff>
    </xdr:to>
    <xdr:cxnSp macro="">
      <xdr:nvCxnSpPr>
        <xdr:cNvPr id="693" name="直線コネクタ 692"/>
        <xdr:cNvCxnSpPr/>
      </xdr:nvCxnSpPr>
      <xdr:spPr>
        <a:xfrm flipV="1">
          <a:off x="12814300" y="16480805"/>
          <a:ext cx="889000" cy="30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30790</xdr:rowOff>
    </xdr:from>
    <xdr:to>
      <xdr:col>72</xdr:col>
      <xdr:colOff>38100</xdr:colOff>
      <xdr:row>97</xdr:row>
      <xdr:rowOff>132390</xdr:rowOff>
    </xdr:to>
    <xdr:sp macro="" textlink="">
      <xdr:nvSpPr>
        <xdr:cNvPr id="694" name="フローチャート: 判断 693"/>
        <xdr:cNvSpPr/>
      </xdr:nvSpPr>
      <xdr:spPr>
        <a:xfrm>
          <a:off x="13652500" y="166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123517</xdr:rowOff>
    </xdr:from>
    <xdr:ext cx="534377" cy="259045"/>
    <xdr:sp macro="" textlink="">
      <xdr:nvSpPr>
        <xdr:cNvPr id="695" name="テキスト ボックス 694"/>
        <xdr:cNvSpPr txBox="1"/>
      </xdr:nvSpPr>
      <xdr:spPr>
        <a:xfrm>
          <a:off x="13436111" y="1675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141632</xdr:rowOff>
    </xdr:from>
    <xdr:to>
      <xdr:col>67</xdr:col>
      <xdr:colOff>101600</xdr:colOff>
      <xdr:row>97</xdr:row>
      <xdr:rowOff>71782</xdr:rowOff>
    </xdr:to>
    <xdr:sp macro="" textlink="">
      <xdr:nvSpPr>
        <xdr:cNvPr id="696" name="フローチャート: 判断 695"/>
        <xdr:cNvSpPr/>
      </xdr:nvSpPr>
      <xdr:spPr>
        <a:xfrm>
          <a:off x="12763500" y="1660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88309</xdr:rowOff>
    </xdr:from>
    <xdr:ext cx="534377" cy="259045"/>
    <xdr:sp macro="" textlink="">
      <xdr:nvSpPr>
        <xdr:cNvPr id="697" name="テキスト ボックス 696"/>
        <xdr:cNvSpPr txBox="1"/>
      </xdr:nvSpPr>
      <xdr:spPr>
        <a:xfrm>
          <a:off x="12547111" y="1637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137672</xdr:rowOff>
    </xdr:from>
    <xdr:to>
      <xdr:col>85</xdr:col>
      <xdr:colOff>177800</xdr:colOff>
      <xdr:row>98</xdr:row>
      <xdr:rowOff>67822</xdr:rowOff>
    </xdr:to>
    <xdr:sp macro="" textlink="">
      <xdr:nvSpPr>
        <xdr:cNvPr id="703" name="楕円 702"/>
        <xdr:cNvSpPr/>
      </xdr:nvSpPr>
      <xdr:spPr>
        <a:xfrm>
          <a:off x="16268700" y="1676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52599</xdr:rowOff>
    </xdr:from>
    <xdr:ext cx="469744" cy="259045"/>
    <xdr:sp macro="" textlink="">
      <xdr:nvSpPr>
        <xdr:cNvPr id="704" name="積立金該当値テキスト"/>
        <xdr:cNvSpPr txBox="1"/>
      </xdr:nvSpPr>
      <xdr:spPr>
        <a:xfrm>
          <a:off x="16370300" y="16683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135598</xdr:rowOff>
    </xdr:from>
    <xdr:to>
      <xdr:col>81</xdr:col>
      <xdr:colOff>101600</xdr:colOff>
      <xdr:row>98</xdr:row>
      <xdr:rowOff>65748</xdr:rowOff>
    </xdr:to>
    <xdr:sp macro="" textlink="">
      <xdr:nvSpPr>
        <xdr:cNvPr id="705" name="楕円 704"/>
        <xdr:cNvSpPr/>
      </xdr:nvSpPr>
      <xdr:spPr>
        <a:xfrm>
          <a:off x="15430500" y="1676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56875</xdr:rowOff>
    </xdr:from>
    <xdr:ext cx="469744" cy="259045"/>
    <xdr:sp macro="" textlink="">
      <xdr:nvSpPr>
        <xdr:cNvPr id="706" name="テキスト ボックス 705"/>
        <xdr:cNvSpPr txBox="1"/>
      </xdr:nvSpPr>
      <xdr:spPr>
        <a:xfrm>
          <a:off x="15246428" y="16858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59593</xdr:rowOff>
    </xdr:from>
    <xdr:to>
      <xdr:col>76</xdr:col>
      <xdr:colOff>165100</xdr:colOff>
      <xdr:row>97</xdr:row>
      <xdr:rowOff>161193</xdr:rowOff>
    </xdr:to>
    <xdr:sp macro="" textlink="">
      <xdr:nvSpPr>
        <xdr:cNvPr id="707" name="楕円 706"/>
        <xdr:cNvSpPr/>
      </xdr:nvSpPr>
      <xdr:spPr>
        <a:xfrm>
          <a:off x="14541500" y="1669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152320</xdr:rowOff>
    </xdr:from>
    <xdr:ext cx="534377" cy="259045"/>
    <xdr:sp macro="" textlink="">
      <xdr:nvSpPr>
        <xdr:cNvPr id="708" name="テキスト ボックス 707"/>
        <xdr:cNvSpPr txBox="1"/>
      </xdr:nvSpPr>
      <xdr:spPr>
        <a:xfrm>
          <a:off x="14325111" y="1678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142255</xdr:rowOff>
    </xdr:from>
    <xdr:to>
      <xdr:col>72</xdr:col>
      <xdr:colOff>38100</xdr:colOff>
      <xdr:row>96</xdr:row>
      <xdr:rowOff>72405</xdr:rowOff>
    </xdr:to>
    <xdr:sp macro="" textlink="">
      <xdr:nvSpPr>
        <xdr:cNvPr id="709" name="楕円 708"/>
        <xdr:cNvSpPr/>
      </xdr:nvSpPr>
      <xdr:spPr>
        <a:xfrm>
          <a:off x="13652500" y="1643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88932</xdr:rowOff>
    </xdr:from>
    <xdr:ext cx="534377" cy="259045"/>
    <xdr:sp macro="" textlink="">
      <xdr:nvSpPr>
        <xdr:cNvPr id="710" name="テキスト ボックス 709"/>
        <xdr:cNvSpPr txBox="1"/>
      </xdr:nvSpPr>
      <xdr:spPr>
        <a:xfrm>
          <a:off x="13436111" y="1620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101656</xdr:rowOff>
    </xdr:from>
    <xdr:to>
      <xdr:col>67</xdr:col>
      <xdr:colOff>101600</xdr:colOff>
      <xdr:row>98</xdr:row>
      <xdr:rowOff>31806</xdr:rowOff>
    </xdr:to>
    <xdr:sp macro="" textlink="">
      <xdr:nvSpPr>
        <xdr:cNvPr id="711" name="楕円 710"/>
        <xdr:cNvSpPr/>
      </xdr:nvSpPr>
      <xdr:spPr>
        <a:xfrm>
          <a:off x="12763500" y="1673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22933</xdr:rowOff>
    </xdr:from>
    <xdr:ext cx="469744" cy="259045"/>
    <xdr:sp macro="" textlink="">
      <xdr:nvSpPr>
        <xdr:cNvPr id="712" name="テキスト ボックス 711"/>
        <xdr:cNvSpPr txBox="1"/>
      </xdr:nvSpPr>
      <xdr:spPr>
        <a:xfrm>
          <a:off x="12579428" y="16825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131242</xdr:rowOff>
    </xdr:from>
    <xdr:to>
      <xdr:col>116</xdr:col>
      <xdr:colOff>62864</xdr:colOff>
      <xdr:row>39</xdr:row>
      <xdr:rowOff>44450</xdr:rowOff>
    </xdr:to>
    <xdr:cxnSp macro="">
      <xdr:nvCxnSpPr>
        <xdr:cNvPr id="736" name="直線コネクタ 735"/>
        <xdr:cNvCxnSpPr/>
      </xdr:nvCxnSpPr>
      <xdr:spPr>
        <a:xfrm flipV="1">
          <a:off x="22159595" y="5446192"/>
          <a:ext cx="1269" cy="1284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77919</xdr:rowOff>
    </xdr:from>
    <xdr:ext cx="534377" cy="259045"/>
    <xdr:sp macro="" textlink="">
      <xdr:nvSpPr>
        <xdr:cNvPr id="739" name="投資及び出資金最大値テキスト"/>
        <xdr:cNvSpPr txBox="1"/>
      </xdr:nvSpPr>
      <xdr:spPr>
        <a:xfrm>
          <a:off x="22212300" y="522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131242</xdr:rowOff>
    </xdr:from>
    <xdr:to>
      <xdr:col>116</xdr:col>
      <xdr:colOff>152400</xdr:colOff>
      <xdr:row>31</xdr:row>
      <xdr:rowOff>131242</xdr:rowOff>
    </xdr:to>
    <xdr:cxnSp macro="">
      <xdr:nvCxnSpPr>
        <xdr:cNvPr id="740" name="直線コネクタ 739"/>
        <xdr:cNvCxnSpPr/>
      </xdr:nvCxnSpPr>
      <xdr:spPr>
        <a:xfrm>
          <a:off x="22072600" y="544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37554</xdr:rowOff>
    </xdr:from>
    <xdr:to>
      <xdr:col>116</xdr:col>
      <xdr:colOff>63500</xdr:colOff>
      <xdr:row>39</xdr:row>
      <xdr:rowOff>42697</xdr:rowOff>
    </xdr:to>
    <xdr:cxnSp macro="">
      <xdr:nvCxnSpPr>
        <xdr:cNvPr id="741" name="直線コネクタ 740"/>
        <xdr:cNvCxnSpPr/>
      </xdr:nvCxnSpPr>
      <xdr:spPr>
        <a:xfrm>
          <a:off x="21323300" y="6724104"/>
          <a:ext cx="8382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97718</xdr:rowOff>
    </xdr:from>
    <xdr:ext cx="469744" cy="259045"/>
    <xdr:sp macro="" textlink="">
      <xdr:nvSpPr>
        <xdr:cNvPr id="742" name="投資及び出資金平均値テキスト"/>
        <xdr:cNvSpPr txBox="1"/>
      </xdr:nvSpPr>
      <xdr:spPr>
        <a:xfrm>
          <a:off x="22212300" y="644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74841</xdr:rowOff>
    </xdr:from>
    <xdr:to>
      <xdr:col>116</xdr:col>
      <xdr:colOff>114300</xdr:colOff>
      <xdr:row>39</xdr:row>
      <xdr:rowOff>4991</xdr:rowOff>
    </xdr:to>
    <xdr:sp macro="" textlink="">
      <xdr:nvSpPr>
        <xdr:cNvPr id="743" name="フローチャート: 判断 742"/>
        <xdr:cNvSpPr/>
      </xdr:nvSpPr>
      <xdr:spPr>
        <a:xfrm>
          <a:off x="221107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35801</xdr:rowOff>
    </xdr:from>
    <xdr:to>
      <xdr:col>111</xdr:col>
      <xdr:colOff>177800</xdr:colOff>
      <xdr:row>39</xdr:row>
      <xdr:rowOff>37554</xdr:rowOff>
    </xdr:to>
    <xdr:cxnSp macro="">
      <xdr:nvCxnSpPr>
        <xdr:cNvPr id="744" name="直線コネクタ 743"/>
        <xdr:cNvCxnSpPr/>
      </xdr:nvCxnSpPr>
      <xdr:spPr>
        <a:xfrm>
          <a:off x="20434300" y="6722351"/>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82461</xdr:rowOff>
    </xdr:from>
    <xdr:to>
      <xdr:col>112</xdr:col>
      <xdr:colOff>38100</xdr:colOff>
      <xdr:row>39</xdr:row>
      <xdr:rowOff>12611</xdr:rowOff>
    </xdr:to>
    <xdr:sp macro="" textlink="">
      <xdr:nvSpPr>
        <xdr:cNvPr id="745" name="フローチャート: 判断 744"/>
        <xdr:cNvSpPr/>
      </xdr:nvSpPr>
      <xdr:spPr>
        <a:xfrm>
          <a:off x="21272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29138</xdr:rowOff>
    </xdr:from>
    <xdr:ext cx="469744" cy="259045"/>
    <xdr:sp macro="" textlink="">
      <xdr:nvSpPr>
        <xdr:cNvPr id="746" name="テキスト ボックス 745"/>
        <xdr:cNvSpPr txBox="1"/>
      </xdr:nvSpPr>
      <xdr:spPr>
        <a:xfrm>
          <a:off x="21088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30658</xdr:rowOff>
    </xdr:from>
    <xdr:to>
      <xdr:col>107</xdr:col>
      <xdr:colOff>50800</xdr:colOff>
      <xdr:row>39</xdr:row>
      <xdr:rowOff>35801</xdr:rowOff>
    </xdr:to>
    <xdr:cxnSp macro="">
      <xdr:nvCxnSpPr>
        <xdr:cNvPr id="747" name="直線コネクタ 746"/>
        <xdr:cNvCxnSpPr/>
      </xdr:nvCxnSpPr>
      <xdr:spPr>
        <a:xfrm>
          <a:off x="19545300" y="6717208"/>
          <a:ext cx="8890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90881</xdr:rowOff>
    </xdr:from>
    <xdr:to>
      <xdr:col>107</xdr:col>
      <xdr:colOff>101600</xdr:colOff>
      <xdr:row>39</xdr:row>
      <xdr:rowOff>21031</xdr:rowOff>
    </xdr:to>
    <xdr:sp macro="" textlink="">
      <xdr:nvSpPr>
        <xdr:cNvPr id="748" name="フローチャート: 判断 747"/>
        <xdr:cNvSpPr/>
      </xdr:nvSpPr>
      <xdr:spPr>
        <a:xfrm>
          <a:off x="20383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37558</xdr:rowOff>
    </xdr:from>
    <xdr:ext cx="469744" cy="259045"/>
    <xdr:sp macro="" textlink="">
      <xdr:nvSpPr>
        <xdr:cNvPr id="749" name="テキスト ボックス 748"/>
        <xdr:cNvSpPr txBox="1"/>
      </xdr:nvSpPr>
      <xdr:spPr>
        <a:xfrm>
          <a:off x="20199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30658</xdr:rowOff>
    </xdr:from>
    <xdr:to>
      <xdr:col>102</xdr:col>
      <xdr:colOff>114300</xdr:colOff>
      <xdr:row>39</xdr:row>
      <xdr:rowOff>31077</xdr:rowOff>
    </xdr:to>
    <xdr:cxnSp macro="">
      <xdr:nvCxnSpPr>
        <xdr:cNvPr id="750" name="直線コネクタ 749"/>
        <xdr:cNvCxnSpPr/>
      </xdr:nvCxnSpPr>
      <xdr:spPr>
        <a:xfrm flipV="1">
          <a:off x="18656300" y="6717208"/>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100178</xdr:rowOff>
    </xdr:from>
    <xdr:to>
      <xdr:col>102</xdr:col>
      <xdr:colOff>165100</xdr:colOff>
      <xdr:row>39</xdr:row>
      <xdr:rowOff>30328</xdr:rowOff>
    </xdr:to>
    <xdr:sp macro="" textlink="">
      <xdr:nvSpPr>
        <xdr:cNvPr id="751" name="フローチャート: 判断 750"/>
        <xdr:cNvSpPr/>
      </xdr:nvSpPr>
      <xdr:spPr>
        <a:xfrm>
          <a:off x="19494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46855</xdr:rowOff>
    </xdr:from>
    <xdr:ext cx="469744" cy="259045"/>
    <xdr:sp macro="" textlink="">
      <xdr:nvSpPr>
        <xdr:cNvPr id="752" name="テキスト ボックス 751"/>
        <xdr:cNvSpPr txBox="1"/>
      </xdr:nvSpPr>
      <xdr:spPr>
        <a:xfrm>
          <a:off x="19310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98196</xdr:rowOff>
    </xdr:from>
    <xdr:to>
      <xdr:col>98</xdr:col>
      <xdr:colOff>38100</xdr:colOff>
      <xdr:row>39</xdr:row>
      <xdr:rowOff>28346</xdr:rowOff>
    </xdr:to>
    <xdr:sp macro="" textlink="">
      <xdr:nvSpPr>
        <xdr:cNvPr id="753" name="フローチャート: 判断 752"/>
        <xdr:cNvSpPr/>
      </xdr:nvSpPr>
      <xdr:spPr>
        <a:xfrm>
          <a:off x="18605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44873</xdr:rowOff>
    </xdr:from>
    <xdr:ext cx="469744" cy="259045"/>
    <xdr:sp macro="" textlink="">
      <xdr:nvSpPr>
        <xdr:cNvPr id="754" name="テキスト ボックス 753"/>
        <xdr:cNvSpPr txBox="1"/>
      </xdr:nvSpPr>
      <xdr:spPr>
        <a:xfrm>
          <a:off x="18421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163347</xdr:rowOff>
    </xdr:from>
    <xdr:to>
      <xdr:col>116</xdr:col>
      <xdr:colOff>114300</xdr:colOff>
      <xdr:row>39</xdr:row>
      <xdr:rowOff>93497</xdr:rowOff>
    </xdr:to>
    <xdr:sp macro="" textlink="">
      <xdr:nvSpPr>
        <xdr:cNvPr id="760" name="楕円 759"/>
        <xdr:cNvSpPr/>
      </xdr:nvSpPr>
      <xdr:spPr>
        <a:xfrm>
          <a:off x="22110700" y="667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78274</xdr:rowOff>
    </xdr:from>
    <xdr:ext cx="313932" cy="259045"/>
    <xdr:sp macro="" textlink="">
      <xdr:nvSpPr>
        <xdr:cNvPr id="761" name="投資及び出資金該当値テキスト"/>
        <xdr:cNvSpPr txBox="1"/>
      </xdr:nvSpPr>
      <xdr:spPr>
        <a:xfrm>
          <a:off x="22212300" y="65933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158204</xdr:rowOff>
    </xdr:from>
    <xdr:to>
      <xdr:col>112</xdr:col>
      <xdr:colOff>38100</xdr:colOff>
      <xdr:row>39</xdr:row>
      <xdr:rowOff>88354</xdr:rowOff>
    </xdr:to>
    <xdr:sp macro="" textlink="">
      <xdr:nvSpPr>
        <xdr:cNvPr id="762" name="楕円 761"/>
        <xdr:cNvSpPr/>
      </xdr:nvSpPr>
      <xdr:spPr>
        <a:xfrm>
          <a:off x="21272500" y="667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79481</xdr:rowOff>
    </xdr:from>
    <xdr:ext cx="378565" cy="259045"/>
    <xdr:sp macro="" textlink="">
      <xdr:nvSpPr>
        <xdr:cNvPr id="763" name="テキスト ボックス 762"/>
        <xdr:cNvSpPr txBox="1"/>
      </xdr:nvSpPr>
      <xdr:spPr>
        <a:xfrm>
          <a:off x="21134017" y="6766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156451</xdr:rowOff>
    </xdr:from>
    <xdr:to>
      <xdr:col>107</xdr:col>
      <xdr:colOff>101600</xdr:colOff>
      <xdr:row>39</xdr:row>
      <xdr:rowOff>86601</xdr:rowOff>
    </xdr:to>
    <xdr:sp macro="" textlink="">
      <xdr:nvSpPr>
        <xdr:cNvPr id="764" name="楕円 763"/>
        <xdr:cNvSpPr/>
      </xdr:nvSpPr>
      <xdr:spPr>
        <a:xfrm>
          <a:off x="20383500" y="667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77728</xdr:rowOff>
    </xdr:from>
    <xdr:ext cx="378565" cy="259045"/>
    <xdr:sp macro="" textlink="">
      <xdr:nvSpPr>
        <xdr:cNvPr id="765" name="テキスト ボックス 764"/>
        <xdr:cNvSpPr txBox="1"/>
      </xdr:nvSpPr>
      <xdr:spPr>
        <a:xfrm>
          <a:off x="20245017" y="6764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151308</xdr:rowOff>
    </xdr:from>
    <xdr:to>
      <xdr:col>102</xdr:col>
      <xdr:colOff>165100</xdr:colOff>
      <xdr:row>39</xdr:row>
      <xdr:rowOff>81458</xdr:rowOff>
    </xdr:to>
    <xdr:sp macro="" textlink="">
      <xdr:nvSpPr>
        <xdr:cNvPr id="766" name="楕円 765"/>
        <xdr:cNvSpPr/>
      </xdr:nvSpPr>
      <xdr:spPr>
        <a:xfrm>
          <a:off x="19494500" y="666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72585</xdr:rowOff>
    </xdr:from>
    <xdr:ext cx="378565" cy="259045"/>
    <xdr:sp macro="" textlink="">
      <xdr:nvSpPr>
        <xdr:cNvPr id="767" name="テキスト ボックス 766"/>
        <xdr:cNvSpPr txBox="1"/>
      </xdr:nvSpPr>
      <xdr:spPr>
        <a:xfrm>
          <a:off x="19356017" y="6759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151727</xdr:rowOff>
    </xdr:from>
    <xdr:to>
      <xdr:col>98</xdr:col>
      <xdr:colOff>38100</xdr:colOff>
      <xdr:row>39</xdr:row>
      <xdr:rowOff>81877</xdr:rowOff>
    </xdr:to>
    <xdr:sp macro="" textlink="">
      <xdr:nvSpPr>
        <xdr:cNvPr id="768" name="楕円 767"/>
        <xdr:cNvSpPr/>
      </xdr:nvSpPr>
      <xdr:spPr>
        <a:xfrm>
          <a:off x="18605500" y="666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73004</xdr:rowOff>
    </xdr:from>
    <xdr:ext cx="378565" cy="259045"/>
    <xdr:sp macro="" textlink="">
      <xdr:nvSpPr>
        <xdr:cNvPr id="769" name="テキスト ボックス 768"/>
        <xdr:cNvSpPr txBox="1"/>
      </xdr:nvSpPr>
      <xdr:spPr>
        <a:xfrm>
          <a:off x="18467017" y="6759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108702</xdr:rowOff>
    </xdr:from>
    <xdr:to>
      <xdr:col>116</xdr:col>
      <xdr:colOff>62864</xdr:colOff>
      <xdr:row>58</xdr:row>
      <xdr:rowOff>139700</xdr:rowOff>
    </xdr:to>
    <xdr:cxnSp macro="">
      <xdr:nvCxnSpPr>
        <xdr:cNvPr id="791" name="直線コネクタ 790"/>
        <xdr:cNvCxnSpPr/>
      </xdr:nvCxnSpPr>
      <xdr:spPr>
        <a:xfrm flipV="1">
          <a:off x="22159595" y="8852652"/>
          <a:ext cx="1269" cy="123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55379</xdr:rowOff>
    </xdr:from>
    <xdr:ext cx="534377" cy="259045"/>
    <xdr:sp macro="" textlink="">
      <xdr:nvSpPr>
        <xdr:cNvPr id="794" name="貸付金最大値テキスト"/>
        <xdr:cNvSpPr txBox="1"/>
      </xdr:nvSpPr>
      <xdr:spPr>
        <a:xfrm>
          <a:off x="22212300" y="862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108702</xdr:rowOff>
    </xdr:from>
    <xdr:to>
      <xdr:col>116</xdr:col>
      <xdr:colOff>152400</xdr:colOff>
      <xdr:row>51</xdr:row>
      <xdr:rowOff>108702</xdr:rowOff>
    </xdr:to>
    <xdr:cxnSp macro="">
      <xdr:nvCxnSpPr>
        <xdr:cNvPr id="795" name="直線コネクタ 794"/>
        <xdr:cNvCxnSpPr/>
      </xdr:nvCxnSpPr>
      <xdr:spPr>
        <a:xfrm>
          <a:off x="22072600" y="885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3615</xdr:rowOff>
    </xdr:from>
    <xdr:to>
      <xdr:col>116</xdr:col>
      <xdr:colOff>63500</xdr:colOff>
      <xdr:row>57</xdr:row>
      <xdr:rowOff>8895</xdr:rowOff>
    </xdr:to>
    <xdr:cxnSp macro="">
      <xdr:nvCxnSpPr>
        <xdr:cNvPr id="796" name="直線コネクタ 795"/>
        <xdr:cNvCxnSpPr/>
      </xdr:nvCxnSpPr>
      <xdr:spPr>
        <a:xfrm>
          <a:off x="21323300" y="9776265"/>
          <a:ext cx="838200" cy="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111058</xdr:rowOff>
    </xdr:from>
    <xdr:ext cx="469744" cy="259045"/>
    <xdr:sp macro="" textlink="">
      <xdr:nvSpPr>
        <xdr:cNvPr id="797" name="貸付金平均値テキスト"/>
        <xdr:cNvSpPr txBox="1"/>
      </xdr:nvSpPr>
      <xdr:spPr>
        <a:xfrm>
          <a:off x="22212300" y="9883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132631</xdr:rowOff>
    </xdr:from>
    <xdr:to>
      <xdr:col>116</xdr:col>
      <xdr:colOff>114300</xdr:colOff>
      <xdr:row>58</xdr:row>
      <xdr:rowOff>62781</xdr:rowOff>
    </xdr:to>
    <xdr:sp macro="" textlink="">
      <xdr:nvSpPr>
        <xdr:cNvPr id="798" name="フローチャート: 判断 797"/>
        <xdr:cNvSpPr/>
      </xdr:nvSpPr>
      <xdr:spPr>
        <a:xfrm>
          <a:off x="221107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52</xdr:row>
      <xdr:rowOff>133710</xdr:rowOff>
    </xdr:from>
    <xdr:to>
      <xdr:col>111</xdr:col>
      <xdr:colOff>177800</xdr:colOff>
      <xdr:row>57</xdr:row>
      <xdr:rowOff>3615</xdr:rowOff>
    </xdr:to>
    <xdr:cxnSp macro="">
      <xdr:nvCxnSpPr>
        <xdr:cNvPr id="799" name="直線コネクタ 798"/>
        <xdr:cNvCxnSpPr/>
      </xdr:nvCxnSpPr>
      <xdr:spPr>
        <a:xfrm>
          <a:off x="20434300" y="9049110"/>
          <a:ext cx="889000" cy="72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137340</xdr:rowOff>
    </xdr:from>
    <xdr:to>
      <xdr:col>112</xdr:col>
      <xdr:colOff>38100</xdr:colOff>
      <xdr:row>58</xdr:row>
      <xdr:rowOff>67490</xdr:rowOff>
    </xdr:to>
    <xdr:sp macro="" textlink="">
      <xdr:nvSpPr>
        <xdr:cNvPr id="800" name="フローチャート: 判断 799"/>
        <xdr:cNvSpPr/>
      </xdr:nvSpPr>
      <xdr:spPr>
        <a:xfrm>
          <a:off x="212725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58617</xdr:rowOff>
    </xdr:from>
    <xdr:ext cx="469744" cy="259045"/>
    <xdr:sp macro="" textlink="">
      <xdr:nvSpPr>
        <xdr:cNvPr id="801" name="テキスト ボックス 800"/>
        <xdr:cNvSpPr txBox="1"/>
      </xdr:nvSpPr>
      <xdr:spPr>
        <a:xfrm>
          <a:off x="21088428" y="1000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52</xdr:row>
      <xdr:rowOff>133710</xdr:rowOff>
    </xdr:from>
    <xdr:to>
      <xdr:col>107</xdr:col>
      <xdr:colOff>50800</xdr:colOff>
      <xdr:row>55</xdr:row>
      <xdr:rowOff>135974</xdr:rowOff>
    </xdr:to>
    <xdr:cxnSp macro="">
      <xdr:nvCxnSpPr>
        <xdr:cNvPr id="802" name="直線コネクタ 801"/>
        <xdr:cNvCxnSpPr/>
      </xdr:nvCxnSpPr>
      <xdr:spPr>
        <a:xfrm flipV="1">
          <a:off x="19545300" y="9049110"/>
          <a:ext cx="889000" cy="516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128082</xdr:rowOff>
    </xdr:from>
    <xdr:to>
      <xdr:col>107</xdr:col>
      <xdr:colOff>101600</xdr:colOff>
      <xdr:row>58</xdr:row>
      <xdr:rowOff>58232</xdr:rowOff>
    </xdr:to>
    <xdr:sp macro="" textlink="">
      <xdr:nvSpPr>
        <xdr:cNvPr id="803" name="フローチャート: 判断 802"/>
        <xdr:cNvSpPr/>
      </xdr:nvSpPr>
      <xdr:spPr>
        <a:xfrm>
          <a:off x="20383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49359</xdr:rowOff>
    </xdr:from>
    <xdr:ext cx="469744" cy="259045"/>
    <xdr:sp macro="" textlink="">
      <xdr:nvSpPr>
        <xdr:cNvPr id="804" name="テキスト ボックス 803"/>
        <xdr:cNvSpPr txBox="1"/>
      </xdr:nvSpPr>
      <xdr:spPr>
        <a:xfrm>
          <a:off x="20199428" y="9993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135974</xdr:rowOff>
    </xdr:from>
    <xdr:to>
      <xdr:col>102</xdr:col>
      <xdr:colOff>114300</xdr:colOff>
      <xdr:row>56</xdr:row>
      <xdr:rowOff>122098</xdr:rowOff>
    </xdr:to>
    <xdr:cxnSp macro="">
      <xdr:nvCxnSpPr>
        <xdr:cNvPr id="805" name="直線コネクタ 804"/>
        <xdr:cNvCxnSpPr/>
      </xdr:nvCxnSpPr>
      <xdr:spPr>
        <a:xfrm flipV="1">
          <a:off x="18656300" y="9565724"/>
          <a:ext cx="889000" cy="15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109589</xdr:rowOff>
    </xdr:from>
    <xdr:to>
      <xdr:col>102</xdr:col>
      <xdr:colOff>165100</xdr:colOff>
      <xdr:row>58</xdr:row>
      <xdr:rowOff>39739</xdr:rowOff>
    </xdr:to>
    <xdr:sp macro="" textlink="">
      <xdr:nvSpPr>
        <xdr:cNvPr id="806" name="フローチャート: 判断 805"/>
        <xdr:cNvSpPr/>
      </xdr:nvSpPr>
      <xdr:spPr>
        <a:xfrm>
          <a:off x="19494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30866</xdr:rowOff>
    </xdr:from>
    <xdr:ext cx="469744" cy="259045"/>
    <xdr:sp macro="" textlink="">
      <xdr:nvSpPr>
        <xdr:cNvPr id="807" name="テキスト ボックス 806"/>
        <xdr:cNvSpPr txBox="1"/>
      </xdr:nvSpPr>
      <xdr:spPr>
        <a:xfrm>
          <a:off x="19310428" y="9974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102753</xdr:rowOff>
    </xdr:from>
    <xdr:to>
      <xdr:col>98</xdr:col>
      <xdr:colOff>38100</xdr:colOff>
      <xdr:row>58</xdr:row>
      <xdr:rowOff>32903</xdr:rowOff>
    </xdr:to>
    <xdr:sp macro="" textlink="">
      <xdr:nvSpPr>
        <xdr:cNvPr id="808" name="フローチャート: 判断 807"/>
        <xdr:cNvSpPr/>
      </xdr:nvSpPr>
      <xdr:spPr>
        <a:xfrm>
          <a:off x="18605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24030</xdr:rowOff>
    </xdr:from>
    <xdr:ext cx="469744" cy="259045"/>
    <xdr:sp macro="" textlink="">
      <xdr:nvSpPr>
        <xdr:cNvPr id="809" name="テキスト ボックス 808"/>
        <xdr:cNvSpPr txBox="1"/>
      </xdr:nvSpPr>
      <xdr:spPr>
        <a:xfrm>
          <a:off x="18421428" y="9968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129545</xdr:rowOff>
    </xdr:from>
    <xdr:to>
      <xdr:col>116</xdr:col>
      <xdr:colOff>114300</xdr:colOff>
      <xdr:row>57</xdr:row>
      <xdr:rowOff>59695</xdr:rowOff>
    </xdr:to>
    <xdr:sp macro="" textlink="">
      <xdr:nvSpPr>
        <xdr:cNvPr id="815" name="楕円 814"/>
        <xdr:cNvSpPr/>
      </xdr:nvSpPr>
      <xdr:spPr>
        <a:xfrm>
          <a:off x="22110700" y="973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152422</xdr:rowOff>
    </xdr:from>
    <xdr:ext cx="534377" cy="259045"/>
    <xdr:sp macro="" textlink="">
      <xdr:nvSpPr>
        <xdr:cNvPr id="816" name="貸付金該当値テキスト"/>
        <xdr:cNvSpPr txBox="1"/>
      </xdr:nvSpPr>
      <xdr:spPr>
        <a:xfrm>
          <a:off x="22212300" y="958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124265</xdr:rowOff>
    </xdr:from>
    <xdr:to>
      <xdr:col>112</xdr:col>
      <xdr:colOff>38100</xdr:colOff>
      <xdr:row>57</xdr:row>
      <xdr:rowOff>54415</xdr:rowOff>
    </xdr:to>
    <xdr:sp macro="" textlink="">
      <xdr:nvSpPr>
        <xdr:cNvPr id="817" name="楕円 816"/>
        <xdr:cNvSpPr/>
      </xdr:nvSpPr>
      <xdr:spPr>
        <a:xfrm>
          <a:off x="21272500" y="972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70942</xdr:rowOff>
    </xdr:from>
    <xdr:ext cx="534377" cy="259045"/>
    <xdr:sp macro="" textlink="">
      <xdr:nvSpPr>
        <xdr:cNvPr id="818" name="テキスト ボックス 817"/>
        <xdr:cNvSpPr txBox="1"/>
      </xdr:nvSpPr>
      <xdr:spPr>
        <a:xfrm>
          <a:off x="21056111" y="9500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52</xdr:row>
      <xdr:rowOff>82910</xdr:rowOff>
    </xdr:from>
    <xdr:to>
      <xdr:col>107</xdr:col>
      <xdr:colOff>101600</xdr:colOff>
      <xdr:row>53</xdr:row>
      <xdr:rowOff>13060</xdr:rowOff>
    </xdr:to>
    <xdr:sp macro="" textlink="">
      <xdr:nvSpPr>
        <xdr:cNvPr id="819" name="楕円 818"/>
        <xdr:cNvSpPr/>
      </xdr:nvSpPr>
      <xdr:spPr>
        <a:xfrm>
          <a:off x="20383500" y="899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51</xdr:row>
      <xdr:rowOff>29587</xdr:rowOff>
    </xdr:from>
    <xdr:ext cx="534377" cy="259045"/>
    <xdr:sp macro="" textlink="">
      <xdr:nvSpPr>
        <xdr:cNvPr id="820" name="テキスト ボックス 819"/>
        <xdr:cNvSpPr txBox="1"/>
      </xdr:nvSpPr>
      <xdr:spPr>
        <a:xfrm>
          <a:off x="20167111" y="8773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85174</xdr:rowOff>
    </xdr:from>
    <xdr:to>
      <xdr:col>102</xdr:col>
      <xdr:colOff>165100</xdr:colOff>
      <xdr:row>56</xdr:row>
      <xdr:rowOff>15324</xdr:rowOff>
    </xdr:to>
    <xdr:sp macro="" textlink="">
      <xdr:nvSpPr>
        <xdr:cNvPr id="821" name="楕円 820"/>
        <xdr:cNvSpPr/>
      </xdr:nvSpPr>
      <xdr:spPr>
        <a:xfrm>
          <a:off x="19494500" y="951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31851</xdr:rowOff>
    </xdr:from>
    <xdr:ext cx="534377" cy="259045"/>
    <xdr:sp macro="" textlink="">
      <xdr:nvSpPr>
        <xdr:cNvPr id="822" name="テキスト ボックス 821"/>
        <xdr:cNvSpPr txBox="1"/>
      </xdr:nvSpPr>
      <xdr:spPr>
        <a:xfrm>
          <a:off x="19278111" y="929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71298</xdr:rowOff>
    </xdr:from>
    <xdr:to>
      <xdr:col>98</xdr:col>
      <xdr:colOff>38100</xdr:colOff>
      <xdr:row>57</xdr:row>
      <xdr:rowOff>1448</xdr:rowOff>
    </xdr:to>
    <xdr:sp macro="" textlink="">
      <xdr:nvSpPr>
        <xdr:cNvPr id="823" name="楕円 822"/>
        <xdr:cNvSpPr/>
      </xdr:nvSpPr>
      <xdr:spPr>
        <a:xfrm>
          <a:off x="18605500" y="9672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17975</xdr:rowOff>
    </xdr:from>
    <xdr:ext cx="534377" cy="259045"/>
    <xdr:sp macro="" textlink="">
      <xdr:nvSpPr>
        <xdr:cNvPr id="824" name="テキスト ボックス 823"/>
        <xdr:cNvSpPr txBox="1"/>
      </xdr:nvSpPr>
      <xdr:spPr>
        <a:xfrm>
          <a:off x="18389111" y="944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6" name="直線コネクタ 83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7" name="テキスト ボックス 836"/>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8" name="直線コネクタ 83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9" name="テキスト ボックス 83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0" name="直線コネクタ 83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1" name="テキスト ボックス 84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2" name="直線コネクタ 84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3" name="テキスト ボックス 842"/>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4" name="直線コネクタ 84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5" name="テキスト ボックス 844"/>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6" name="直線コネクタ 84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7" name="テキスト ボックス 846"/>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10475</xdr:rowOff>
    </xdr:from>
    <xdr:to>
      <xdr:col>116</xdr:col>
      <xdr:colOff>62864</xdr:colOff>
      <xdr:row>78</xdr:row>
      <xdr:rowOff>82697</xdr:rowOff>
    </xdr:to>
    <xdr:cxnSp macro="">
      <xdr:nvCxnSpPr>
        <xdr:cNvPr id="851" name="直線コネクタ 850"/>
        <xdr:cNvCxnSpPr/>
      </xdr:nvCxnSpPr>
      <xdr:spPr>
        <a:xfrm flipV="1">
          <a:off x="22159595" y="12011975"/>
          <a:ext cx="1269" cy="144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86524</xdr:rowOff>
    </xdr:from>
    <xdr:ext cx="534377" cy="259045"/>
    <xdr:sp macro="" textlink="">
      <xdr:nvSpPr>
        <xdr:cNvPr id="852" name="繰出金最小値テキスト"/>
        <xdr:cNvSpPr txBox="1"/>
      </xdr:nvSpPr>
      <xdr:spPr>
        <a:xfrm>
          <a:off x="22212300" y="1345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82697</xdr:rowOff>
    </xdr:from>
    <xdr:to>
      <xdr:col>116</xdr:col>
      <xdr:colOff>152400</xdr:colOff>
      <xdr:row>78</xdr:row>
      <xdr:rowOff>82697</xdr:rowOff>
    </xdr:to>
    <xdr:cxnSp macro="">
      <xdr:nvCxnSpPr>
        <xdr:cNvPr id="853" name="直線コネクタ 852"/>
        <xdr:cNvCxnSpPr/>
      </xdr:nvCxnSpPr>
      <xdr:spPr>
        <a:xfrm>
          <a:off x="22072600" y="1345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128602</xdr:rowOff>
    </xdr:from>
    <xdr:ext cx="599010" cy="259045"/>
    <xdr:sp macro="" textlink="">
      <xdr:nvSpPr>
        <xdr:cNvPr id="854" name="繰出金最大値テキスト"/>
        <xdr:cNvSpPr txBox="1"/>
      </xdr:nvSpPr>
      <xdr:spPr>
        <a:xfrm>
          <a:off x="22212300" y="1178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10475</xdr:rowOff>
    </xdr:from>
    <xdr:to>
      <xdr:col>116</xdr:col>
      <xdr:colOff>152400</xdr:colOff>
      <xdr:row>70</xdr:row>
      <xdr:rowOff>10475</xdr:rowOff>
    </xdr:to>
    <xdr:cxnSp macro="">
      <xdr:nvCxnSpPr>
        <xdr:cNvPr id="855" name="直線コネクタ 854"/>
        <xdr:cNvCxnSpPr/>
      </xdr:nvCxnSpPr>
      <xdr:spPr>
        <a:xfrm>
          <a:off x="22072600" y="1201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34136</xdr:rowOff>
    </xdr:from>
    <xdr:to>
      <xdr:col>116</xdr:col>
      <xdr:colOff>63500</xdr:colOff>
      <xdr:row>73</xdr:row>
      <xdr:rowOff>119910</xdr:rowOff>
    </xdr:to>
    <xdr:cxnSp macro="">
      <xdr:nvCxnSpPr>
        <xdr:cNvPr id="856" name="直線コネクタ 855"/>
        <xdr:cNvCxnSpPr/>
      </xdr:nvCxnSpPr>
      <xdr:spPr>
        <a:xfrm flipV="1">
          <a:off x="21323300" y="12549986"/>
          <a:ext cx="838200" cy="8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23142</xdr:rowOff>
    </xdr:from>
    <xdr:ext cx="534377" cy="259045"/>
    <xdr:sp macro="" textlink="">
      <xdr:nvSpPr>
        <xdr:cNvPr id="857" name="繰出金平均値テキスト"/>
        <xdr:cNvSpPr txBox="1"/>
      </xdr:nvSpPr>
      <xdr:spPr>
        <a:xfrm>
          <a:off x="22212300" y="12881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44715</xdr:rowOff>
    </xdr:from>
    <xdr:to>
      <xdr:col>116</xdr:col>
      <xdr:colOff>114300</xdr:colOff>
      <xdr:row>75</xdr:row>
      <xdr:rowOff>146315</xdr:rowOff>
    </xdr:to>
    <xdr:sp macro="" textlink="">
      <xdr:nvSpPr>
        <xdr:cNvPr id="858" name="フローチャート: 判断 857"/>
        <xdr:cNvSpPr/>
      </xdr:nvSpPr>
      <xdr:spPr>
        <a:xfrm>
          <a:off x="221107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119910</xdr:rowOff>
    </xdr:from>
    <xdr:to>
      <xdr:col>111</xdr:col>
      <xdr:colOff>177800</xdr:colOff>
      <xdr:row>73</xdr:row>
      <xdr:rowOff>136499</xdr:rowOff>
    </xdr:to>
    <xdr:cxnSp macro="">
      <xdr:nvCxnSpPr>
        <xdr:cNvPr id="859" name="直線コネクタ 858"/>
        <xdr:cNvCxnSpPr/>
      </xdr:nvCxnSpPr>
      <xdr:spPr>
        <a:xfrm flipV="1">
          <a:off x="20434300" y="12635760"/>
          <a:ext cx="889000" cy="16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29480</xdr:rowOff>
    </xdr:from>
    <xdr:to>
      <xdr:col>112</xdr:col>
      <xdr:colOff>38100</xdr:colOff>
      <xdr:row>75</xdr:row>
      <xdr:rowOff>131080</xdr:rowOff>
    </xdr:to>
    <xdr:sp macro="" textlink="">
      <xdr:nvSpPr>
        <xdr:cNvPr id="860" name="フローチャート: 判断 859"/>
        <xdr:cNvSpPr/>
      </xdr:nvSpPr>
      <xdr:spPr>
        <a:xfrm>
          <a:off x="21272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122207</xdr:rowOff>
    </xdr:from>
    <xdr:ext cx="534377" cy="259045"/>
    <xdr:sp macro="" textlink="">
      <xdr:nvSpPr>
        <xdr:cNvPr id="861" name="テキスト ボックス 860"/>
        <xdr:cNvSpPr txBox="1"/>
      </xdr:nvSpPr>
      <xdr:spPr>
        <a:xfrm>
          <a:off x="21056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124302</xdr:rowOff>
    </xdr:from>
    <xdr:to>
      <xdr:col>107</xdr:col>
      <xdr:colOff>50800</xdr:colOff>
      <xdr:row>73</xdr:row>
      <xdr:rowOff>136499</xdr:rowOff>
    </xdr:to>
    <xdr:cxnSp macro="">
      <xdr:nvCxnSpPr>
        <xdr:cNvPr id="862" name="直線コネクタ 861"/>
        <xdr:cNvCxnSpPr/>
      </xdr:nvCxnSpPr>
      <xdr:spPr>
        <a:xfrm>
          <a:off x="19545300" y="12640152"/>
          <a:ext cx="889000" cy="1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14197</xdr:rowOff>
    </xdr:from>
    <xdr:to>
      <xdr:col>107</xdr:col>
      <xdr:colOff>101600</xdr:colOff>
      <xdr:row>75</xdr:row>
      <xdr:rowOff>115797</xdr:rowOff>
    </xdr:to>
    <xdr:sp macro="" textlink="">
      <xdr:nvSpPr>
        <xdr:cNvPr id="863" name="フローチャート: 判断 862"/>
        <xdr:cNvSpPr/>
      </xdr:nvSpPr>
      <xdr:spPr>
        <a:xfrm>
          <a:off x="20383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106924</xdr:rowOff>
    </xdr:from>
    <xdr:ext cx="534377" cy="259045"/>
    <xdr:sp macro="" textlink="">
      <xdr:nvSpPr>
        <xdr:cNvPr id="864" name="テキスト ボックス 863"/>
        <xdr:cNvSpPr txBox="1"/>
      </xdr:nvSpPr>
      <xdr:spPr>
        <a:xfrm>
          <a:off x="20167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124302</xdr:rowOff>
    </xdr:from>
    <xdr:to>
      <xdr:col>102</xdr:col>
      <xdr:colOff>114300</xdr:colOff>
      <xdr:row>74</xdr:row>
      <xdr:rowOff>37989</xdr:rowOff>
    </xdr:to>
    <xdr:cxnSp macro="">
      <xdr:nvCxnSpPr>
        <xdr:cNvPr id="865" name="直線コネクタ 864"/>
        <xdr:cNvCxnSpPr/>
      </xdr:nvCxnSpPr>
      <xdr:spPr>
        <a:xfrm flipV="1">
          <a:off x="18656300" y="12640152"/>
          <a:ext cx="889000" cy="85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35620</xdr:rowOff>
    </xdr:from>
    <xdr:to>
      <xdr:col>102</xdr:col>
      <xdr:colOff>165100</xdr:colOff>
      <xdr:row>75</xdr:row>
      <xdr:rowOff>137220</xdr:rowOff>
    </xdr:to>
    <xdr:sp macro="" textlink="">
      <xdr:nvSpPr>
        <xdr:cNvPr id="866" name="フローチャート: 判断 865"/>
        <xdr:cNvSpPr/>
      </xdr:nvSpPr>
      <xdr:spPr>
        <a:xfrm>
          <a:off x="19494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128347</xdr:rowOff>
    </xdr:from>
    <xdr:ext cx="534377" cy="259045"/>
    <xdr:sp macro="" textlink="">
      <xdr:nvSpPr>
        <xdr:cNvPr id="867" name="テキスト ボックス 866"/>
        <xdr:cNvSpPr txBox="1"/>
      </xdr:nvSpPr>
      <xdr:spPr>
        <a:xfrm>
          <a:off x="19278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101065</xdr:rowOff>
    </xdr:from>
    <xdr:to>
      <xdr:col>98</xdr:col>
      <xdr:colOff>38100</xdr:colOff>
      <xdr:row>76</xdr:row>
      <xdr:rowOff>31215</xdr:rowOff>
    </xdr:to>
    <xdr:sp macro="" textlink="">
      <xdr:nvSpPr>
        <xdr:cNvPr id="868" name="フローチャート: 判断 867"/>
        <xdr:cNvSpPr/>
      </xdr:nvSpPr>
      <xdr:spPr>
        <a:xfrm>
          <a:off x="18605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22342</xdr:rowOff>
    </xdr:from>
    <xdr:ext cx="534377" cy="259045"/>
    <xdr:sp macro="" textlink="">
      <xdr:nvSpPr>
        <xdr:cNvPr id="869" name="テキスト ボックス 868"/>
        <xdr:cNvSpPr txBox="1"/>
      </xdr:nvSpPr>
      <xdr:spPr>
        <a:xfrm>
          <a:off x="18389111" y="130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154786</xdr:rowOff>
    </xdr:from>
    <xdr:to>
      <xdr:col>116</xdr:col>
      <xdr:colOff>114300</xdr:colOff>
      <xdr:row>73</xdr:row>
      <xdr:rowOff>84936</xdr:rowOff>
    </xdr:to>
    <xdr:sp macro="" textlink="">
      <xdr:nvSpPr>
        <xdr:cNvPr id="875" name="楕円 874"/>
        <xdr:cNvSpPr/>
      </xdr:nvSpPr>
      <xdr:spPr>
        <a:xfrm>
          <a:off x="22110700" y="1249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6213</xdr:rowOff>
    </xdr:from>
    <xdr:ext cx="534377" cy="259045"/>
    <xdr:sp macro="" textlink="">
      <xdr:nvSpPr>
        <xdr:cNvPr id="876" name="繰出金該当値テキスト"/>
        <xdr:cNvSpPr txBox="1"/>
      </xdr:nvSpPr>
      <xdr:spPr>
        <a:xfrm>
          <a:off x="22212300" y="1235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69110</xdr:rowOff>
    </xdr:from>
    <xdr:to>
      <xdr:col>112</xdr:col>
      <xdr:colOff>38100</xdr:colOff>
      <xdr:row>73</xdr:row>
      <xdr:rowOff>170710</xdr:rowOff>
    </xdr:to>
    <xdr:sp macro="" textlink="">
      <xdr:nvSpPr>
        <xdr:cNvPr id="877" name="楕円 876"/>
        <xdr:cNvSpPr/>
      </xdr:nvSpPr>
      <xdr:spPr>
        <a:xfrm>
          <a:off x="21272500" y="1258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15787</xdr:rowOff>
    </xdr:from>
    <xdr:ext cx="534377" cy="259045"/>
    <xdr:sp macro="" textlink="">
      <xdr:nvSpPr>
        <xdr:cNvPr id="878" name="テキスト ボックス 877"/>
        <xdr:cNvSpPr txBox="1"/>
      </xdr:nvSpPr>
      <xdr:spPr>
        <a:xfrm>
          <a:off x="21056111" y="1236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85699</xdr:rowOff>
    </xdr:from>
    <xdr:to>
      <xdr:col>107</xdr:col>
      <xdr:colOff>101600</xdr:colOff>
      <xdr:row>74</xdr:row>
      <xdr:rowOff>15849</xdr:rowOff>
    </xdr:to>
    <xdr:sp macro="" textlink="">
      <xdr:nvSpPr>
        <xdr:cNvPr id="879" name="楕円 878"/>
        <xdr:cNvSpPr/>
      </xdr:nvSpPr>
      <xdr:spPr>
        <a:xfrm>
          <a:off x="20383500" y="1260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32376</xdr:rowOff>
    </xdr:from>
    <xdr:ext cx="534377" cy="259045"/>
    <xdr:sp macro="" textlink="">
      <xdr:nvSpPr>
        <xdr:cNvPr id="880" name="テキスト ボックス 879"/>
        <xdr:cNvSpPr txBox="1"/>
      </xdr:nvSpPr>
      <xdr:spPr>
        <a:xfrm>
          <a:off x="20167111" y="1237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73502</xdr:rowOff>
    </xdr:from>
    <xdr:to>
      <xdr:col>102</xdr:col>
      <xdr:colOff>165100</xdr:colOff>
      <xdr:row>74</xdr:row>
      <xdr:rowOff>3652</xdr:rowOff>
    </xdr:to>
    <xdr:sp macro="" textlink="">
      <xdr:nvSpPr>
        <xdr:cNvPr id="881" name="楕円 880"/>
        <xdr:cNvSpPr/>
      </xdr:nvSpPr>
      <xdr:spPr>
        <a:xfrm>
          <a:off x="19494500" y="1258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20179</xdr:rowOff>
    </xdr:from>
    <xdr:ext cx="534377" cy="259045"/>
    <xdr:sp macro="" textlink="">
      <xdr:nvSpPr>
        <xdr:cNvPr id="882" name="テキスト ボックス 881"/>
        <xdr:cNvSpPr txBox="1"/>
      </xdr:nvSpPr>
      <xdr:spPr>
        <a:xfrm>
          <a:off x="19278111" y="1236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158639</xdr:rowOff>
    </xdr:from>
    <xdr:to>
      <xdr:col>98</xdr:col>
      <xdr:colOff>38100</xdr:colOff>
      <xdr:row>74</xdr:row>
      <xdr:rowOff>88789</xdr:rowOff>
    </xdr:to>
    <xdr:sp macro="" textlink="">
      <xdr:nvSpPr>
        <xdr:cNvPr id="883" name="楕円 882"/>
        <xdr:cNvSpPr/>
      </xdr:nvSpPr>
      <xdr:spPr>
        <a:xfrm>
          <a:off x="18605500" y="1267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105316</xdr:rowOff>
    </xdr:from>
    <xdr:ext cx="534377" cy="259045"/>
    <xdr:sp macro="" textlink="">
      <xdr:nvSpPr>
        <xdr:cNvPr id="884" name="テキスト ボックス 883"/>
        <xdr:cNvSpPr txBox="1"/>
      </xdr:nvSpPr>
      <xdr:spPr>
        <a:xfrm>
          <a:off x="18389111" y="1244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5" name="直線コネクタ 894"/>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6" name="テキスト ボックス 895"/>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7" name="直線コネクタ 896"/>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8" name="テキスト ボックス 897"/>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0" name="テキスト ボックス 899"/>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1" name="直線コネクタ 900"/>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2" name="テキスト ボックス 901"/>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3" name="直線コネクタ 902"/>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4" name="テキスト ボックス 903"/>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6" name="テキスト ボックス 905"/>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30987</xdr:rowOff>
    </xdr:from>
    <xdr:to>
      <xdr:col>116</xdr:col>
      <xdr:colOff>62864</xdr:colOff>
      <xdr:row>99</xdr:row>
      <xdr:rowOff>44450</xdr:rowOff>
    </xdr:to>
    <xdr:cxnSp macro="">
      <xdr:nvCxnSpPr>
        <xdr:cNvPr id="908" name="直線コネクタ 907"/>
        <xdr:cNvCxnSpPr/>
      </xdr:nvCxnSpPr>
      <xdr:spPr>
        <a:xfrm flipV="1">
          <a:off x="22159595" y="15461487"/>
          <a:ext cx="1269" cy="15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90695</xdr:rowOff>
    </xdr:from>
    <xdr:ext cx="249299" cy="259045"/>
    <xdr:sp macro="" textlink="">
      <xdr:nvSpPr>
        <xdr:cNvPr id="909" name="前年度繰上充用金最小値テキスト"/>
        <xdr:cNvSpPr txBox="1"/>
      </xdr:nvSpPr>
      <xdr:spPr>
        <a:xfrm>
          <a:off x="22212300" y="17064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0" name="直線コネクタ 90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88</xdr:row>
      <xdr:rowOff>149114</xdr:rowOff>
    </xdr:from>
    <xdr:ext cx="534377" cy="259045"/>
    <xdr:sp macro="" textlink="">
      <xdr:nvSpPr>
        <xdr:cNvPr id="911" name="前年度繰上充用金最大値テキスト"/>
        <xdr:cNvSpPr txBox="1"/>
      </xdr:nvSpPr>
      <xdr:spPr>
        <a:xfrm>
          <a:off x="22212300" y="152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30987</xdr:rowOff>
    </xdr:from>
    <xdr:to>
      <xdr:col>116</xdr:col>
      <xdr:colOff>152400</xdr:colOff>
      <xdr:row>90</xdr:row>
      <xdr:rowOff>30987</xdr:rowOff>
    </xdr:to>
    <xdr:cxnSp macro="">
      <xdr:nvCxnSpPr>
        <xdr:cNvPr id="912" name="直線コネクタ 911"/>
        <xdr:cNvCxnSpPr/>
      </xdr:nvCxnSpPr>
      <xdr:spPr>
        <a:xfrm>
          <a:off x="22072600" y="15461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3" name="直線コネクタ 912"/>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8145</xdr:rowOff>
    </xdr:from>
    <xdr:ext cx="313932" cy="259045"/>
    <xdr:sp macro="" textlink="">
      <xdr:nvSpPr>
        <xdr:cNvPr id="914" name="前年度繰上充用金平均値テキスト"/>
        <xdr:cNvSpPr txBox="1"/>
      </xdr:nvSpPr>
      <xdr:spPr>
        <a:xfrm>
          <a:off x="22212300" y="16810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156718</xdr:rowOff>
    </xdr:from>
    <xdr:to>
      <xdr:col>116</xdr:col>
      <xdr:colOff>114300</xdr:colOff>
      <xdr:row>99</xdr:row>
      <xdr:rowOff>86868</xdr:rowOff>
    </xdr:to>
    <xdr:sp macro="" textlink="">
      <xdr:nvSpPr>
        <xdr:cNvPr id="915" name="フローチャート: 判断 914"/>
        <xdr:cNvSpPr/>
      </xdr:nvSpPr>
      <xdr:spPr>
        <a:xfrm>
          <a:off x="221107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6" name="直線コネクタ 915"/>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157353</xdr:rowOff>
    </xdr:from>
    <xdr:to>
      <xdr:col>112</xdr:col>
      <xdr:colOff>38100</xdr:colOff>
      <xdr:row>99</xdr:row>
      <xdr:rowOff>87503</xdr:rowOff>
    </xdr:to>
    <xdr:sp macro="" textlink="">
      <xdr:nvSpPr>
        <xdr:cNvPr id="917" name="フローチャート: 判断 916"/>
        <xdr:cNvSpPr/>
      </xdr:nvSpPr>
      <xdr:spPr>
        <a:xfrm>
          <a:off x="21272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104030</xdr:rowOff>
    </xdr:from>
    <xdr:ext cx="313932" cy="259045"/>
    <xdr:sp macro="" textlink="">
      <xdr:nvSpPr>
        <xdr:cNvPr id="918" name="テキスト ボックス 917"/>
        <xdr:cNvSpPr txBox="1"/>
      </xdr:nvSpPr>
      <xdr:spPr>
        <a:xfrm>
          <a:off x="21166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9" name="直線コネクタ 918"/>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158114</xdr:rowOff>
    </xdr:from>
    <xdr:to>
      <xdr:col>107</xdr:col>
      <xdr:colOff>101600</xdr:colOff>
      <xdr:row>99</xdr:row>
      <xdr:rowOff>88264</xdr:rowOff>
    </xdr:to>
    <xdr:sp macro="" textlink="">
      <xdr:nvSpPr>
        <xdr:cNvPr id="920" name="フローチャート: 判断 919"/>
        <xdr:cNvSpPr/>
      </xdr:nvSpPr>
      <xdr:spPr>
        <a:xfrm>
          <a:off x="20383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104791</xdr:rowOff>
    </xdr:from>
    <xdr:ext cx="313932" cy="259045"/>
    <xdr:sp macro="" textlink="">
      <xdr:nvSpPr>
        <xdr:cNvPr id="921" name="テキスト ボックス 920"/>
        <xdr:cNvSpPr txBox="1"/>
      </xdr:nvSpPr>
      <xdr:spPr>
        <a:xfrm>
          <a:off x="20277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2" name="直線コネクタ 921"/>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157862</xdr:rowOff>
    </xdr:from>
    <xdr:to>
      <xdr:col>102</xdr:col>
      <xdr:colOff>165100</xdr:colOff>
      <xdr:row>99</xdr:row>
      <xdr:rowOff>88012</xdr:rowOff>
    </xdr:to>
    <xdr:sp macro="" textlink="">
      <xdr:nvSpPr>
        <xdr:cNvPr id="923" name="フローチャート: 判断 922"/>
        <xdr:cNvSpPr/>
      </xdr:nvSpPr>
      <xdr:spPr>
        <a:xfrm>
          <a:off x="19494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104539</xdr:rowOff>
    </xdr:from>
    <xdr:ext cx="313932" cy="259045"/>
    <xdr:sp macro="" textlink="">
      <xdr:nvSpPr>
        <xdr:cNvPr id="924" name="テキスト ボックス 923"/>
        <xdr:cNvSpPr txBox="1"/>
      </xdr:nvSpPr>
      <xdr:spPr>
        <a:xfrm>
          <a:off x="19388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160910</xdr:rowOff>
    </xdr:from>
    <xdr:to>
      <xdr:col>98</xdr:col>
      <xdr:colOff>38100</xdr:colOff>
      <xdr:row>99</xdr:row>
      <xdr:rowOff>91060</xdr:rowOff>
    </xdr:to>
    <xdr:sp macro="" textlink="">
      <xdr:nvSpPr>
        <xdr:cNvPr id="925" name="フローチャート: 判断 924"/>
        <xdr:cNvSpPr/>
      </xdr:nvSpPr>
      <xdr:spPr>
        <a:xfrm>
          <a:off x="18605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107587</xdr:rowOff>
    </xdr:from>
    <xdr:ext cx="313932" cy="259045"/>
    <xdr:sp macro="" textlink="">
      <xdr:nvSpPr>
        <xdr:cNvPr id="926" name="テキスト ボックス 925"/>
        <xdr:cNvSpPr txBox="1"/>
      </xdr:nvSpPr>
      <xdr:spPr>
        <a:xfrm>
          <a:off x="18499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2" name="楕円 931"/>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135145</xdr:rowOff>
    </xdr:from>
    <xdr:ext cx="249299" cy="259045"/>
    <xdr:sp macro="" textlink="">
      <xdr:nvSpPr>
        <xdr:cNvPr id="933" name="前年度繰上充用金該当値テキスト"/>
        <xdr:cNvSpPr txBox="1"/>
      </xdr:nvSpPr>
      <xdr:spPr>
        <a:xfrm>
          <a:off x="22212300" y="16937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4" name="楕円 933"/>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5" name="テキスト ボックス 934"/>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6" name="楕円 935"/>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7" name="テキスト ボックス 93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8" name="楕円 937"/>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9" name="テキスト ボックス 938"/>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0" name="楕円 939"/>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1" name="テキスト ボックス 940"/>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775,877</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131,021</a:t>
          </a:r>
          <a:r>
            <a:rPr kumimoji="1" lang="ja-JP" altLang="en-US" sz="1300">
              <a:latin typeface="ＭＳ Ｐゴシック" panose="020B0600070205080204" pitchFamily="50" charset="-128"/>
              <a:ea typeface="ＭＳ Ｐゴシック" panose="020B0600070205080204" pitchFamily="50" charset="-128"/>
            </a:rPr>
            <a:t>円で、平成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891</a:t>
          </a:r>
          <a:r>
            <a:rPr kumimoji="1" lang="ja-JP" altLang="en-US" sz="1300">
              <a:latin typeface="ＭＳ Ｐゴシック" panose="020B0600070205080204" pitchFamily="50" charset="-128"/>
              <a:ea typeface="ＭＳ Ｐゴシック" panose="020B0600070205080204" pitchFamily="50" charset="-128"/>
            </a:rPr>
            <a:t>円の減となっており、類似団体平均と比較しても依然高い水準となっている。</a:t>
          </a:r>
        </a:p>
        <a:p>
          <a:r>
            <a:rPr kumimoji="1" lang="ja-JP" altLang="en-US" sz="1300">
              <a:latin typeface="ＭＳ Ｐゴシック" panose="020B0600070205080204" pitchFamily="50" charset="-128"/>
              <a:ea typeface="ＭＳ Ｐゴシック" panose="020B0600070205080204" pitchFamily="50" charset="-128"/>
            </a:rPr>
            <a:t>　補助費等は住民一人当たり</a:t>
          </a:r>
          <a:r>
            <a:rPr kumimoji="1" lang="en-US" altLang="ja-JP" sz="1300">
              <a:latin typeface="ＭＳ Ｐゴシック" panose="020B0600070205080204" pitchFamily="50" charset="-128"/>
              <a:ea typeface="ＭＳ Ｐゴシック" panose="020B0600070205080204" pitchFamily="50" charset="-128"/>
            </a:rPr>
            <a:t>178,122</a:t>
          </a:r>
          <a:r>
            <a:rPr kumimoji="1" lang="ja-JP" altLang="en-US" sz="1300">
              <a:latin typeface="ＭＳ Ｐゴシック" panose="020B0600070205080204" pitchFamily="50" charset="-128"/>
              <a:ea typeface="ＭＳ Ｐゴシック" panose="020B0600070205080204" pitchFamily="50" charset="-128"/>
            </a:rPr>
            <a:t>円で、平成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年度と比較すると</a:t>
          </a:r>
          <a:r>
            <a:rPr kumimoji="1" lang="en-US" altLang="ja-JP" sz="1300">
              <a:latin typeface="ＭＳ Ｐゴシック" panose="020B0600070205080204" pitchFamily="50" charset="-128"/>
              <a:ea typeface="ＭＳ Ｐゴシック" panose="020B0600070205080204" pitchFamily="50" charset="-128"/>
            </a:rPr>
            <a:t>2,439</a:t>
          </a:r>
          <a:r>
            <a:rPr kumimoji="1" lang="ja-JP" altLang="en-US" sz="1300">
              <a:latin typeface="ＭＳ Ｐゴシック" panose="020B0600070205080204" pitchFamily="50" charset="-128"/>
              <a:ea typeface="ＭＳ Ｐゴシック" panose="020B0600070205080204" pitchFamily="50" charset="-128"/>
            </a:rPr>
            <a:t>円の増となっており、類似団体平均と比較しても依然高い水準となっている。主な原因としては、平成２６年４月から滝川地区広域消防事務組合に加入したこと、及び病院事業会計の資金不足に対する経営支援補助金が増加傾向にあるためである。</a:t>
          </a:r>
        </a:p>
        <a:p>
          <a:r>
            <a:rPr kumimoji="1" lang="ja-JP" altLang="en-US" sz="1300">
              <a:latin typeface="ＭＳ Ｐゴシック" panose="020B0600070205080204" pitchFamily="50" charset="-128"/>
              <a:ea typeface="ＭＳ Ｐゴシック" panose="020B0600070205080204" pitchFamily="50" charset="-128"/>
            </a:rPr>
            <a:t>　また、ふるさと納税に対する感謝特典報償金も平成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年度から大きく増加しているが、この経費については歳出以上に歳入において寄附金が増加しているため、本市の収支均衡を図るための重要な支出となっている。</a:t>
          </a:r>
        </a:p>
        <a:p>
          <a:r>
            <a:rPr kumimoji="1" lang="ja-JP" altLang="en-US" sz="1300">
              <a:latin typeface="ＭＳ Ｐゴシック" panose="020B0600070205080204" pitchFamily="50" charset="-128"/>
              <a:ea typeface="ＭＳ Ｐゴシック" panose="020B0600070205080204" pitchFamily="50" charset="-128"/>
            </a:rPr>
            <a:t>　貸付金は住民一人当たり</a:t>
          </a:r>
          <a:r>
            <a:rPr kumimoji="1" lang="en-US" altLang="ja-JP" sz="1300">
              <a:latin typeface="ＭＳ Ｐゴシック" panose="020B0600070205080204" pitchFamily="50" charset="-128"/>
              <a:ea typeface="ＭＳ Ｐゴシック" panose="020B0600070205080204" pitchFamily="50" charset="-128"/>
            </a:rPr>
            <a:t>13,222</a:t>
          </a:r>
          <a:r>
            <a:rPr kumimoji="1" lang="ja-JP" altLang="en-US" sz="1300">
              <a:latin typeface="ＭＳ Ｐゴシック" panose="020B0600070205080204" pitchFamily="50" charset="-128"/>
              <a:ea typeface="ＭＳ Ｐゴシック" panose="020B0600070205080204" pitchFamily="50" charset="-128"/>
            </a:rPr>
            <a:t>円となっており、この項目についても類似団体平均と比較すると高い水準となっている。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北海道芦別市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13,635
13,608
865.04
10,671,036
10,579,087
84,596
6,031,402
9,969,573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92.3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59880</xdr:rowOff>
    </xdr:from>
    <xdr:to>
      <xdr:col>24</xdr:col>
      <xdr:colOff>62865</xdr:colOff>
      <xdr:row>37</xdr:row>
      <xdr:rowOff>160274</xdr:rowOff>
    </xdr:to>
    <xdr:cxnSp macro="">
      <xdr:nvCxnSpPr>
        <xdr:cNvPr id="56" name="直線コネクタ 55"/>
        <xdr:cNvCxnSpPr/>
      </xdr:nvCxnSpPr>
      <xdr:spPr>
        <a:xfrm flipV="1">
          <a:off x="4633595" y="5203380"/>
          <a:ext cx="1270" cy="1300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164101</xdr:rowOff>
    </xdr:from>
    <xdr:ext cx="469744" cy="259045"/>
    <xdr:sp macro="" textlink="">
      <xdr:nvSpPr>
        <xdr:cNvPr id="57" name="議会費最小値テキスト"/>
        <xdr:cNvSpPr txBox="1"/>
      </xdr:nvSpPr>
      <xdr:spPr>
        <a:xfrm>
          <a:off x="4686300"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160274</xdr:rowOff>
    </xdr:from>
    <xdr:to>
      <xdr:col>24</xdr:col>
      <xdr:colOff>152400</xdr:colOff>
      <xdr:row>37</xdr:row>
      <xdr:rowOff>160274</xdr:rowOff>
    </xdr:to>
    <xdr:cxnSp macro="">
      <xdr:nvCxnSpPr>
        <xdr:cNvPr id="58" name="直線コネクタ 57"/>
        <xdr:cNvCxnSpPr/>
      </xdr:nvCxnSpPr>
      <xdr:spPr>
        <a:xfrm>
          <a:off x="4546600" y="650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6557</xdr:rowOff>
    </xdr:from>
    <xdr:ext cx="534377" cy="259045"/>
    <xdr:sp macro="" textlink="">
      <xdr:nvSpPr>
        <xdr:cNvPr id="59" name="議会費最大値テキスト"/>
        <xdr:cNvSpPr txBox="1"/>
      </xdr:nvSpPr>
      <xdr:spPr>
        <a:xfrm>
          <a:off x="4686300" y="497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59880</xdr:rowOff>
    </xdr:from>
    <xdr:to>
      <xdr:col>24</xdr:col>
      <xdr:colOff>152400</xdr:colOff>
      <xdr:row>30</xdr:row>
      <xdr:rowOff>59880</xdr:rowOff>
    </xdr:to>
    <xdr:cxnSp macro="">
      <xdr:nvCxnSpPr>
        <xdr:cNvPr id="60" name="直線コネクタ 59"/>
        <xdr:cNvCxnSpPr/>
      </xdr:nvCxnSpPr>
      <xdr:spPr>
        <a:xfrm>
          <a:off x="4546600" y="520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105982</xdr:rowOff>
    </xdr:from>
    <xdr:to>
      <xdr:col>24</xdr:col>
      <xdr:colOff>63500</xdr:colOff>
      <xdr:row>32</xdr:row>
      <xdr:rowOff>117792</xdr:rowOff>
    </xdr:to>
    <xdr:cxnSp macro="">
      <xdr:nvCxnSpPr>
        <xdr:cNvPr id="61" name="直線コネクタ 60"/>
        <xdr:cNvCxnSpPr/>
      </xdr:nvCxnSpPr>
      <xdr:spPr>
        <a:xfrm flipV="1">
          <a:off x="3797300" y="5592382"/>
          <a:ext cx="838200" cy="1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59707</xdr:rowOff>
    </xdr:from>
    <xdr:ext cx="469744" cy="259045"/>
    <xdr:sp macro="" textlink="">
      <xdr:nvSpPr>
        <xdr:cNvPr id="62" name="議会費平均値テキスト"/>
        <xdr:cNvSpPr txBox="1"/>
      </xdr:nvSpPr>
      <xdr:spPr>
        <a:xfrm>
          <a:off x="4686300" y="6060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63" name="フローチャート: 判断 62"/>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117792</xdr:rowOff>
    </xdr:from>
    <xdr:to>
      <xdr:col>19</xdr:col>
      <xdr:colOff>177800</xdr:colOff>
      <xdr:row>32</xdr:row>
      <xdr:rowOff>159131</xdr:rowOff>
    </xdr:to>
    <xdr:cxnSp macro="">
      <xdr:nvCxnSpPr>
        <xdr:cNvPr id="64" name="直線コネクタ 63"/>
        <xdr:cNvCxnSpPr/>
      </xdr:nvCxnSpPr>
      <xdr:spPr>
        <a:xfrm flipV="1">
          <a:off x="2908300" y="5604192"/>
          <a:ext cx="889000" cy="4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86614</xdr:rowOff>
    </xdr:from>
    <xdr:to>
      <xdr:col>20</xdr:col>
      <xdr:colOff>38100</xdr:colOff>
      <xdr:row>36</xdr:row>
      <xdr:rowOff>16764</xdr:rowOff>
    </xdr:to>
    <xdr:sp macro="" textlink="">
      <xdr:nvSpPr>
        <xdr:cNvPr id="65" name="フローチャート: 判断 64"/>
        <xdr:cNvSpPr/>
      </xdr:nvSpPr>
      <xdr:spPr>
        <a:xfrm>
          <a:off x="3746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7891</xdr:rowOff>
    </xdr:from>
    <xdr:ext cx="469744" cy="259045"/>
    <xdr:sp macro="" textlink="">
      <xdr:nvSpPr>
        <xdr:cNvPr id="66" name="テキスト ボックス 65"/>
        <xdr:cNvSpPr txBox="1"/>
      </xdr:nvSpPr>
      <xdr:spPr>
        <a:xfrm>
          <a:off x="3562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63500</xdr:rowOff>
    </xdr:from>
    <xdr:to>
      <xdr:col>15</xdr:col>
      <xdr:colOff>50800</xdr:colOff>
      <xdr:row>32</xdr:row>
      <xdr:rowOff>159131</xdr:rowOff>
    </xdr:to>
    <xdr:cxnSp macro="">
      <xdr:nvCxnSpPr>
        <xdr:cNvPr id="67" name="直線コネクタ 66"/>
        <xdr:cNvCxnSpPr/>
      </xdr:nvCxnSpPr>
      <xdr:spPr>
        <a:xfrm>
          <a:off x="2019300" y="5549900"/>
          <a:ext cx="889000" cy="9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92520</xdr:rowOff>
    </xdr:from>
    <xdr:to>
      <xdr:col>15</xdr:col>
      <xdr:colOff>101600</xdr:colOff>
      <xdr:row>36</xdr:row>
      <xdr:rowOff>22670</xdr:rowOff>
    </xdr:to>
    <xdr:sp macro="" textlink="">
      <xdr:nvSpPr>
        <xdr:cNvPr id="68" name="フローチャート: 判断 67"/>
        <xdr:cNvSpPr/>
      </xdr:nvSpPr>
      <xdr:spPr>
        <a:xfrm>
          <a:off x="2857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13797</xdr:rowOff>
    </xdr:from>
    <xdr:ext cx="469744" cy="259045"/>
    <xdr:sp macro="" textlink="">
      <xdr:nvSpPr>
        <xdr:cNvPr id="69" name="テキスト ボックス 68"/>
        <xdr:cNvSpPr txBox="1"/>
      </xdr:nvSpPr>
      <xdr:spPr>
        <a:xfrm>
          <a:off x="2673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63500</xdr:rowOff>
    </xdr:from>
    <xdr:to>
      <xdr:col>10</xdr:col>
      <xdr:colOff>114300</xdr:colOff>
      <xdr:row>33</xdr:row>
      <xdr:rowOff>13970</xdr:rowOff>
    </xdr:to>
    <xdr:cxnSp macro="">
      <xdr:nvCxnSpPr>
        <xdr:cNvPr id="70" name="直線コネクタ 69"/>
        <xdr:cNvCxnSpPr/>
      </xdr:nvCxnSpPr>
      <xdr:spPr>
        <a:xfrm flipV="1">
          <a:off x="1130300" y="55499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6985</xdr:rowOff>
    </xdr:from>
    <xdr:to>
      <xdr:col>10</xdr:col>
      <xdr:colOff>165100</xdr:colOff>
      <xdr:row>35</xdr:row>
      <xdr:rowOff>108585</xdr:rowOff>
    </xdr:to>
    <xdr:sp macro="" textlink="">
      <xdr:nvSpPr>
        <xdr:cNvPr id="71" name="フローチャート: 判断 70"/>
        <xdr:cNvSpPr/>
      </xdr:nvSpPr>
      <xdr:spPr>
        <a:xfrm>
          <a:off x="1968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99712</xdr:rowOff>
    </xdr:from>
    <xdr:ext cx="469744" cy="259045"/>
    <xdr:sp macro="" textlink="">
      <xdr:nvSpPr>
        <xdr:cNvPr id="72" name="テキスト ボックス 71"/>
        <xdr:cNvSpPr txBox="1"/>
      </xdr:nvSpPr>
      <xdr:spPr>
        <a:xfrm>
          <a:off x="1784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144670</xdr:rowOff>
    </xdr:from>
    <xdr:ext cx="469744" cy="259045"/>
    <xdr:sp macro="" textlink="">
      <xdr:nvSpPr>
        <xdr:cNvPr id="74" name="テキスト ボックス 73"/>
        <xdr:cNvSpPr txBox="1"/>
      </xdr:nvSpPr>
      <xdr:spPr>
        <a:xfrm>
          <a:off x="895428"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55182</xdr:rowOff>
    </xdr:from>
    <xdr:to>
      <xdr:col>24</xdr:col>
      <xdr:colOff>114300</xdr:colOff>
      <xdr:row>32</xdr:row>
      <xdr:rowOff>156782</xdr:rowOff>
    </xdr:to>
    <xdr:sp macro="" textlink="">
      <xdr:nvSpPr>
        <xdr:cNvPr id="80" name="楕円 79"/>
        <xdr:cNvSpPr/>
      </xdr:nvSpPr>
      <xdr:spPr>
        <a:xfrm>
          <a:off x="4584700" y="554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78059</xdr:rowOff>
    </xdr:from>
    <xdr:ext cx="469744" cy="259045"/>
    <xdr:sp macro="" textlink="">
      <xdr:nvSpPr>
        <xdr:cNvPr id="81" name="議会費該当値テキスト"/>
        <xdr:cNvSpPr txBox="1"/>
      </xdr:nvSpPr>
      <xdr:spPr>
        <a:xfrm>
          <a:off x="4686300" y="539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66992</xdr:rowOff>
    </xdr:from>
    <xdr:to>
      <xdr:col>20</xdr:col>
      <xdr:colOff>38100</xdr:colOff>
      <xdr:row>32</xdr:row>
      <xdr:rowOff>168592</xdr:rowOff>
    </xdr:to>
    <xdr:sp macro="" textlink="">
      <xdr:nvSpPr>
        <xdr:cNvPr id="82" name="楕円 81"/>
        <xdr:cNvSpPr/>
      </xdr:nvSpPr>
      <xdr:spPr>
        <a:xfrm>
          <a:off x="3746500" y="555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13669</xdr:rowOff>
    </xdr:from>
    <xdr:ext cx="469744" cy="259045"/>
    <xdr:sp macro="" textlink="">
      <xdr:nvSpPr>
        <xdr:cNvPr id="83" name="テキスト ボックス 82"/>
        <xdr:cNvSpPr txBox="1"/>
      </xdr:nvSpPr>
      <xdr:spPr>
        <a:xfrm>
          <a:off x="3562428" y="5328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108331</xdr:rowOff>
    </xdr:from>
    <xdr:to>
      <xdr:col>15</xdr:col>
      <xdr:colOff>101600</xdr:colOff>
      <xdr:row>33</xdr:row>
      <xdr:rowOff>38481</xdr:rowOff>
    </xdr:to>
    <xdr:sp macro="" textlink="">
      <xdr:nvSpPr>
        <xdr:cNvPr id="84" name="楕円 83"/>
        <xdr:cNvSpPr/>
      </xdr:nvSpPr>
      <xdr:spPr>
        <a:xfrm>
          <a:off x="2857500" y="559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55008</xdr:rowOff>
    </xdr:from>
    <xdr:ext cx="469744" cy="259045"/>
    <xdr:sp macro="" textlink="">
      <xdr:nvSpPr>
        <xdr:cNvPr id="85" name="テキスト ボックス 84"/>
        <xdr:cNvSpPr txBox="1"/>
      </xdr:nvSpPr>
      <xdr:spPr>
        <a:xfrm>
          <a:off x="2673428" y="5369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12700</xdr:rowOff>
    </xdr:from>
    <xdr:to>
      <xdr:col>10</xdr:col>
      <xdr:colOff>165100</xdr:colOff>
      <xdr:row>32</xdr:row>
      <xdr:rowOff>114300</xdr:rowOff>
    </xdr:to>
    <xdr:sp macro="" textlink="">
      <xdr:nvSpPr>
        <xdr:cNvPr id="86" name="楕円 85"/>
        <xdr:cNvSpPr/>
      </xdr:nvSpPr>
      <xdr:spPr>
        <a:xfrm>
          <a:off x="1968500" y="54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130827</xdr:rowOff>
    </xdr:from>
    <xdr:ext cx="469744" cy="259045"/>
    <xdr:sp macro="" textlink="">
      <xdr:nvSpPr>
        <xdr:cNvPr id="87" name="テキスト ボックス 86"/>
        <xdr:cNvSpPr txBox="1"/>
      </xdr:nvSpPr>
      <xdr:spPr>
        <a:xfrm>
          <a:off x="1784428" y="52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134620</xdr:rowOff>
    </xdr:from>
    <xdr:to>
      <xdr:col>6</xdr:col>
      <xdr:colOff>38100</xdr:colOff>
      <xdr:row>33</xdr:row>
      <xdr:rowOff>64770</xdr:rowOff>
    </xdr:to>
    <xdr:sp macro="" textlink="">
      <xdr:nvSpPr>
        <xdr:cNvPr id="88" name="楕円 87"/>
        <xdr:cNvSpPr/>
      </xdr:nvSpPr>
      <xdr:spPr>
        <a:xfrm>
          <a:off x="1079500" y="56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81297</xdr:rowOff>
    </xdr:from>
    <xdr:ext cx="469744" cy="259045"/>
    <xdr:sp macro="" textlink="">
      <xdr:nvSpPr>
        <xdr:cNvPr id="89" name="テキスト ボックス 88"/>
        <xdr:cNvSpPr txBox="1"/>
      </xdr:nvSpPr>
      <xdr:spPr>
        <a:xfrm>
          <a:off x="895428" y="539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81738</xdr:rowOff>
    </xdr:from>
    <xdr:to>
      <xdr:col>24</xdr:col>
      <xdr:colOff>62865</xdr:colOff>
      <xdr:row>58</xdr:row>
      <xdr:rowOff>111411</xdr:rowOff>
    </xdr:to>
    <xdr:cxnSp macro="">
      <xdr:nvCxnSpPr>
        <xdr:cNvPr id="113" name="直線コネクタ 112"/>
        <xdr:cNvCxnSpPr/>
      </xdr:nvCxnSpPr>
      <xdr:spPr>
        <a:xfrm flipV="1">
          <a:off x="4633595" y="8825688"/>
          <a:ext cx="1270" cy="122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115238</xdr:rowOff>
    </xdr:from>
    <xdr:ext cx="534377" cy="259045"/>
    <xdr:sp macro="" textlink="">
      <xdr:nvSpPr>
        <xdr:cNvPr id="114" name="総務費最小値テキスト"/>
        <xdr:cNvSpPr txBox="1"/>
      </xdr:nvSpPr>
      <xdr:spPr>
        <a:xfrm>
          <a:off x="4686300" y="1005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111411</xdr:rowOff>
    </xdr:from>
    <xdr:to>
      <xdr:col>24</xdr:col>
      <xdr:colOff>152400</xdr:colOff>
      <xdr:row>58</xdr:row>
      <xdr:rowOff>111411</xdr:rowOff>
    </xdr:to>
    <xdr:cxnSp macro="">
      <xdr:nvCxnSpPr>
        <xdr:cNvPr id="115" name="直線コネクタ 114"/>
        <xdr:cNvCxnSpPr/>
      </xdr:nvCxnSpPr>
      <xdr:spPr>
        <a:xfrm>
          <a:off x="4546600" y="1005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28415</xdr:rowOff>
    </xdr:from>
    <xdr:ext cx="599010" cy="259045"/>
    <xdr:sp macro="" textlink="">
      <xdr:nvSpPr>
        <xdr:cNvPr id="116" name="総務費最大値テキスト"/>
        <xdr:cNvSpPr txBox="1"/>
      </xdr:nvSpPr>
      <xdr:spPr>
        <a:xfrm>
          <a:off x="4686300" y="860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81738</xdr:rowOff>
    </xdr:from>
    <xdr:to>
      <xdr:col>24</xdr:col>
      <xdr:colOff>152400</xdr:colOff>
      <xdr:row>51</xdr:row>
      <xdr:rowOff>81738</xdr:rowOff>
    </xdr:to>
    <xdr:cxnSp macro="">
      <xdr:nvCxnSpPr>
        <xdr:cNvPr id="117" name="直線コネクタ 116"/>
        <xdr:cNvCxnSpPr/>
      </xdr:nvCxnSpPr>
      <xdr:spPr>
        <a:xfrm>
          <a:off x="4546600" y="882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23830</xdr:rowOff>
    </xdr:from>
    <xdr:to>
      <xdr:col>24</xdr:col>
      <xdr:colOff>63500</xdr:colOff>
      <xdr:row>57</xdr:row>
      <xdr:rowOff>67192</xdr:rowOff>
    </xdr:to>
    <xdr:cxnSp macro="">
      <xdr:nvCxnSpPr>
        <xdr:cNvPr id="118" name="直線コネクタ 117"/>
        <xdr:cNvCxnSpPr/>
      </xdr:nvCxnSpPr>
      <xdr:spPr>
        <a:xfrm>
          <a:off x="3797300" y="9796480"/>
          <a:ext cx="838200" cy="43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19057</xdr:rowOff>
    </xdr:from>
    <xdr:ext cx="534377" cy="259045"/>
    <xdr:sp macro="" textlink="">
      <xdr:nvSpPr>
        <xdr:cNvPr id="119" name="総務費平均値テキスト"/>
        <xdr:cNvSpPr txBox="1"/>
      </xdr:nvSpPr>
      <xdr:spPr>
        <a:xfrm>
          <a:off x="4686300" y="9620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167630</xdr:rowOff>
    </xdr:from>
    <xdr:to>
      <xdr:col>24</xdr:col>
      <xdr:colOff>114300</xdr:colOff>
      <xdr:row>57</xdr:row>
      <xdr:rowOff>97780</xdr:rowOff>
    </xdr:to>
    <xdr:sp macro="" textlink="">
      <xdr:nvSpPr>
        <xdr:cNvPr id="120" name="フローチャート: 判断 119"/>
        <xdr:cNvSpPr/>
      </xdr:nvSpPr>
      <xdr:spPr>
        <a:xfrm>
          <a:off x="4584700" y="9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23830</xdr:rowOff>
    </xdr:from>
    <xdr:to>
      <xdr:col>19</xdr:col>
      <xdr:colOff>177800</xdr:colOff>
      <xdr:row>57</xdr:row>
      <xdr:rowOff>29104</xdr:rowOff>
    </xdr:to>
    <xdr:cxnSp macro="">
      <xdr:nvCxnSpPr>
        <xdr:cNvPr id="121" name="直線コネクタ 120"/>
        <xdr:cNvCxnSpPr/>
      </xdr:nvCxnSpPr>
      <xdr:spPr>
        <a:xfrm flipV="1">
          <a:off x="2908300" y="9796480"/>
          <a:ext cx="889000" cy="5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170304</xdr:rowOff>
    </xdr:from>
    <xdr:to>
      <xdr:col>20</xdr:col>
      <xdr:colOff>38100</xdr:colOff>
      <xdr:row>57</xdr:row>
      <xdr:rowOff>100454</xdr:rowOff>
    </xdr:to>
    <xdr:sp macro="" textlink="">
      <xdr:nvSpPr>
        <xdr:cNvPr id="122" name="フローチャート: 判断 121"/>
        <xdr:cNvSpPr/>
      </xdr:nvSpPr>
      <xdr:spPr>
        <a:xfrm>
          <a:off x="3746500" y="977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91581</xdr:rowOff>
    </xdr:from>
    <xdr:ext cx="534377" cy="259045"/>
    <xdr:sp macro="" textlink="">
      <xdr:nvSpPr>
        <xdr:cNvPr id="123" name="テキスト ボックス 122"/>
        <xdr:cNvSpPr txBox="1"/>
      </xdr:nvSpPr>
      <xdr:spPr>
        <a:xfrm>
          <a:off x="3530111" y="986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46100</xdr:rowOff>
    </xdr:from>
    <xdr:to>
      <xdr:col>15</xdr:col>
      <xdr:colOff>50800</xdr:colOff>
      <xdr:row>57</xdr:row>
      <xdr:rowOff>29104</xdr:rowOff>
    </xdr:to>
    <xdr:cxnSp macro="">
      <xdr:nvCxnSpPr>
        <xdr:cNvPr id="124" name="直線コネクタ 123"/>
        <xdr:cNvCxnSpPr/>
      </xdr:nvCxnSpPr>
      <xdr:spPr>
        <a:xfrm>
          <a:off x="2019300" y="9647300"/>
          <a:ext cx="889000" cy="15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10955</xdr:rowOff>
    </xdr:from>
    <xdr:to>
      <xdr:col>15</xdr:col>
      <xdr:colOff>101600</xdr:colOff>
      <xdr:row>57</xdr:row>
      <xdr:rowOff>112555</xdr:rowOff>
    </xdr:to>
    <xdr:sp macro="" textlink="">
      <xdr:nvSpPr>
        <xdr:cNvPr id="125" name="フローチャート: 判断 124"/>
        <xdr:cNvSpPr/>
      </xdr:nvSpPr>
      <xdr:spPr>
        <a:xfrm>
          <a:off x="2857500" y="978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103682</xdr:rowOff>
    </xdr:from>
    <xdr:ext cx="534377" cy="259045"/>
    <xdr:sp macro="" textlink="">
      <xdr:nvSpPr>
        <xdr:cNvPr id="126" name="テキスト ボックス 125"/>
        <xdr:cNvSpPr txBox="1"/>
      </xdr:nvSpPr>
      <xdr:spPr>
        <a:xfrm>
          <a:off x="2641111" y="987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46100</xdr:rowOff>
    </xdr:from>
    <xdr:to>
      <xdr:col>10</xdr:col>
      <xdr:colOff>114300</xdr:colOff>
      <xdr:row>57</xdr:row>
      <xdr:rowOff>105391</xdr:rowOff>
    </xdr:to>
    <xdr:cxnSp macro="">
      <xdr:nvCxnSpPr>
        <xdr:cNvPr id="127" name="直線コネクタ 126"/>
        <xdr:cNvCxnSpPr/>
      </xdr:nvCxnSpPr>
      <xdr:spPr>
        <a:xfrm flipV="1">
          <a:off x="1130300" y="9647300"/>
          <a:ext cx="889000" cy="230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22122</xdr:rowOff>
    </xdr:from>
    <xdr:to>
      <xdr:col>10</xdr:col>
      <xdr:colOff>165100</xdr:colOff>
      <xdr:row>57</xdr:row>
      <xdr:rowOff>123722</xdr:rowOff>
    </xdr:to>
    <xdr:sp macro="" textlink="">
      <xdr:nvSpPr>
        <xdr:cNvPr id="128" name="フローチャート: 判断 127"/>
        <xdr:cNvSpPr/>
      </xdr:nvSpPr>
      <xdr:spPr>
        <a:xfrm>
          <a:off x="1968500" y="979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114849</xdr:rowOff>
    </xdr:from>
    <xdr:ext cx="534377" cy="259045"/>
    <xdr:sp macro="" textlink="">
      <xdr:nvSpPr>
        <xdr:cNvPr id="129" name="テキスト ボックス 128"/>
        <xdr:cNvSpPr txBox="1"/>
      </xdr:nvSpPr>
      <xdr:spPr>
        <a:xfrm>
          <a:off x="1752111" y="988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0" name="フローチャート: 判断 129"/>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112882</xdr:rowOff>
    </xdr:from>
    <xdr:ext cx="534377" cy="259045"/>
    <xdr:sp macro="" textlink="">
      <xdr:nvSpPr>
        <xdr:cNvPr id="131" name="テキスト ボックス 130"/>
        <xdr:cNvSpPr txBox="1"/>
      </xdr:nvSpPr>
      <xdr:spPr>
        <a:xfrm>
          <a:off x="863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16392</xdr:rowOff>
    </xdr:from>
    <xdr:to>
      <xdr:col>24</xdr:col>
      <xdr:colOff>114300</xdr:colOff>
      <xdr:row>57</xdr:row>
      <xdr:rowOff>117992</xdr:rowOff>
    </xdr:to>
    <xdr:sp macro="" textlink="">
      <xdr:nvSpPr>
        <xdr:cNvPr id="137" name="楕円 136"/>
        <xdr:cNvSpPr/>
      </xdr:nvSpPr>
      <xdr:spPr>
        <a:xfrm>
          <a:off x="4584700" y="978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166269</xdr:rowOff>
    </xdr:from>
    <xdr:ext cx="534377" cy="259045"/>
    <xdr:sp macro="" textlink="">
      <xdr:nvSpPr>
        <xdr:cNvPr id="138" name="総務費該当値テキスト"/>
        <xdr:cNvSpPr txBox="1"/>
      </xdr:nvSpPr>
      <xdr:spPr>
        <a:xfrm>
          <a:off x="4686300" y="976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144480</xdr:rowOff>
    </xdr:from>
    <xdr:to>
      <xdr:col>20</xdr:col>
      <xdr:colOff>38100</xdr:colOff>
      <xdr:row>57</xdr:row>
      <xdr:rowOff>74630</xdr:rowOff>
    </xdr:to>
    <xdr:sp macro="" textlink="">
      <xdr:nvSpPr>
        <xdr:cNvPr id="139" name="楕円 138"/>
        <xdr:cNvSpPr/>
      </xdr:nvSpPr>
      <xdr:spPr>
        <a:xfrm>
          <a:off x="3746500" y="974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91157</xdr:rowOff>
    </xdr:from>
    <xdr:ext cx="534377" cy="259045"/>
    <xdr:sp macro="" textlink="">
      <xdr:nvSpPr>
        <xdr:cNvPr id="140" name="テキスト ボックス 139"/>
        <xdr:cNvSpPr txBox="1"/>
      </xdr:nvSpPr>
      <xdr:spPr>
        <a:xfrm>
          <a:off x="3530111" y="9520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149754</xdr:rowOff>
    </xdr:from>
    <xdr:to>
      <xdr:col>15</xdr:col>
      <xdr:colOff>101600</xdr:colOff>
      <xdr:row>57</xdr:row>
      <xdr:rowOff>79904</xdr:rowOff>
    </xdr:to>
    <xdr:sp macro="" textlink="">
      <xdr:nvSpPr>
        <xdr:cNvPr id="141" name="楕円 140"/>
        <xdr:cNvSpPr/>
      </xdr:nvSpPr>
      <xdr:spPr>
        <a:xfrm>
          <a:off x="2857500" y="9750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96431</xdr:rowOff>
    </xdr:from>
    <xdr:ext cx="534377" cy="259045"/>
    <xdr:sp macro="" textlink="">
      <xdr:nvSpPr>
        <xdr:cNvPr id="142" name="テキスト ボックス 141"/>
        <xdr:cNvSpPr txBox="1"/>
      </xdr:nvSpPr>
      <xdr:spPr>
        <a:xfrm>
          <a:off x="2641111" y="9526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166750</xdr:rowOff>
    </xdr:from>
    <xdr:to>
      <xdr:col>10</xdr:col>
      <xdr:colOff>165100</xdr:colOff>
      <xdr:row>56</xdr:row>
      <xdr:rowOff>96900</xdr:rowOff>
    </xdr:to>
    <xdr:sp macro="" textlink="">
      <xdr:nvSpPr>
        <xdr:cNvPr id="143" name="楕円 142"/>
        <xdr:cNvSpPr/>
      </xdr:nvSpPr>
      <xdr:spPr>
        <a:xfrm>
          <a:off x="1968500" y="95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113427</xdr:rowOff>
    </xdr:from>
    <xdr:ext cx="599010" cy="259045"/>
    <xdr:sp macro="" textlink="">
      <xdr:nvSpPr>
        <xdr:cNvPr id="144" name="テキスト ボックス 143"/>
        <xdr:cNvSpPr txBox="1"/>
      </xdr:nvSpPr>
      <xdr:spPr>
        <a:xfrm>
          <a:off x="1719795" y="9371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54591</xdr:rowOff>
    </xdr:from>
    <xdr:to>
      <xdr:col>6</xdr:col>
      <xdr:colOff>38100</xdr:colOff>
      <xdr:row>57</xdr:row>
      <xdr:rowOff>156191</xdr:rowOff>
    </xdr:to>
    <xdr:sp macro="" textlink="">
      <xdr:nvSpPr>
        <xdr:cNvPr id="145" name="楕円 144"/>
        <xdr:cNvSpPr/>
      </xdr:nvSpPr>
      <xdr:spPr>
        <a:xfrm>
          <a:off x="1079500" y="982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147318</xdr:rowOff>
    </xdr:from>
    <xdr:ext cx="534377" cy="259045"/>
    <xdr:sp macro="" textlink="">
      <xdr:nvSpPr>
        <xdr:cNvPr id="146" name="テキスト ボックス 145"/>
        <xdr:cNvSpPr txBox="1"/>
      </xdr:nvSpPr>
      <xdr:spPr>
        <a:xfrm>
          <a:off x="863111" y="991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140919</xdr:rowOff>
    </xdr:from>
    <xdr:to>
      <xdr:col>24</xdr:col>
      <xdr:colOff>62865</xdr:colOff>
      <xdr:row>78</xdr:row>
      <xdr:rowOff>106127</xdr:rowOff>
    </xdr:to>
    <xdr:cxnSp macro="">
      <xdr:nvCxnSpPr>
        <xdr:cNvPr id="171" name="直線コネクタ 170"/>
        <xdr:cNvCxnSpPr/>
      </xdr:nvCxnSpPr>
      <xdr:spPr>
        <a:xfrm flipV="1">
          <a:off x="4633595" y="11970969"/>
          <a:ext cx="1270" cy="1508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109954</xdr:rowOff>
    </xdr:from>
    <xdr:ext cx="599010" cy="259045"/>
    <xdr:sp macro="" textlink="">
      <xdr:nvSpPr>
        <xdr:cNvPr id="172" name="民生費最小値テキスト"/>
        <xdr:cNvSpPr txBox="1"/>
      </xdr:nvSpPr>
      <xdr:spPr>
        <a:xfrm>
          <a:off x="4686300" y="1348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106127</xdr:rowOff>
    </xdr:from>
    <xdr:to>
      <xdr:col>24</xdr:col>
      <xdr:colOff>152400</xdr:colOff>
      <xdr:row>78</xdr:row>
      <xdr:rowOff>106127</xdr:rowOff>
    </xdr:to>
    <xdr:cxnSp macro="">
      <xdr:nvCxnSpPr>
        <xdr:cNvPr id="173" name="直線コネクタ 172"/>
        <xdr:cNvCxnSpPr/>
      </xdr:nvCxnSpPr>
      <xdr:spPr>
        <a:xfrm>
          <a:off x="4546600" y="1347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87596</xdr:rowOff>
    </xdr:from>
    <xdr:ext cx="599010" cy="259045"/>
    <xdr:sp macro="" textlink="">
      <xdr:nvSpPr>
        <xdr:cNvPr id="174" name="民生費最大値テキスト"/>
        <xdr:cNvSpPr txBox="1"/>
      </xdr:nvSpPr>
      <xdr:spPr>
        <a:xfrm>
          <a:off x="4686300" y="1174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140919</xdr:rowOff>
    </xdr:from>
    <xdr:to>
      <xdr:col>24</xdr:col>
      <xdr:colOff>152400</xdr:colOff>
      <xdr:row>69</xdr:row>
      <xdr:rowOff>140919</xdr:rowOff>
    </xdr:to>
    <xdr:cxnSp macro="">
      <xdr:nvCxnSpPr>
        <xdr:cNvPr id="175" name="直線コネクタ 174"/>
        <xdr:cNvCxnSpPr/>
      </xdr:nvCxnSpPr>
      <xdr:spPr>
        <a:xfrm>
          <a:off x="4546600" y="1197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72194</xdr:rowOff>
    </xdr:from>
    <xdr:to>
      <xdr:col>24</xdr:col>
      <xdr:colOff>63500</xdr:colOff>
      <xdr:row>73</xdr:row>
      <xdr:rowOff>129192</xdr:rowOff>
    </xdr:to>
    <xdr:cxnSp macro="">
      <xdr:nvCxnSpPr>
        <xdr:cNvPr id="176" name="直線コネクタ 175"/>
        <xdr:cNvCxnSpPr/>
      </xdr:nvCxnSpPr>
      <xdr:spPr>
        <a:xfrm>
          <a:off x="3797300" y="12588044"/>
          <a:ext cx="838200" cy="5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44787</xdr:rowOff>
    </xdr:from>
    <xdr:ext cx="599010" cy="259045"/>
    <xdr:sp macro="" textlink="">
      <xdr:nvSpPr>
        <xdr:cNvPr id="177" name="民生費平均値テキスト"/>
        <xdr:cNvSpPr txBox="1"/>
      </xdr:nvSpPr>
      <xdr:spPr>
        <a:xfrm>
          <a:off x="4686300" y="129035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66360</xdr:rowOff>
    </xdr:from>
    <xdr:to>
      <xdr:col>24</xdr:col>
      <xdr:colOff>114300</xdr:colOff>
      <xdr:row>75</xdr:row>
      <xdr:rowOff>167960</xdr:rowOff>
    </xdr:to>
    <xdr:sp macro="" textlink="">
      <xdr:nvSpPr>
        <xdr:cNvPr id="178" name="フローチャート: 判断 177"/>
        <xdr:cNvSpPr/>
      </xdr:nvSpPr>
      <xdr:spPr>
        <a:xfrm>
          <a:off x="45847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72194</xdr:rowOff>
    </xdr:from>
    <xdr:to>
      <xdr:col>19</xdr:col>
      <xdr:colOff>177800</xdr:colOff>
      <xdr:row>73</xdr:row>
      <xdr:rowOff>122868</xdr:rowOff>
    </xdr:to>
    <xdr:cxnSp macro="">
      <xdr:nvCxnSpPr>
        <xdr:cNvPr id="179" name="直線コネクタ 178"/>
        <xdr:cNvCxnSpPr/>
      </xdr:nvCxnSpPr>
      <xdr:spPr>
        <a:xfrm flipV="1">
          <a:off x="2908300" y="12588044"/>
          <a:ext cx="889000" cy="50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82682</xdr:rowOff>
    </xdr:from>
    <xdr:to>
      <xdr:col>20</xdr:col>
      <xdr:colOff>38100</xdr:colOff>
      <xdr:row>76</xdr:row>
      <xdr:rowOff>12832</xdr:rowOff>
    </xdr:to>
    <xdr:sp macro="" textlink="">
      <xdr:nvSpPr>
        <xdr:cNvPr id="180" name="フローチャート: 判断 179"/>
        <xdr:cNvSpPr/>
      </xdr:nvSpPr>
      <xdr:spPr>
        <a:xfrm>
          <a:off x="3746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3959</xdr:rowOff>
    </xdr:from>
    <xdr:ext cx="599010" cy="259045"/>
    <xdr:sp macro="" textlink="">
      <xdr:nvSpPr>
        <xdr:cNvPr id="181" name="テキスト ボックス 180"/>
        <xdr:cNvSpPr txBox="1"/>
      </xdr:nvSpPr>
      <xdr:spPr>
        <a:xfrm>
          <a:off x="3497795" y="1303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122868</xdr:rowOff>
    </xdr:from>
    <xdr:to>
      <xdr:col>15</xdr:col>
      <xdr:colOff>50800</xdr:colOff>
      <xdr:row>74</xdr:row>
      <xdr:rowOff>121656</xdr:rowOff>
    </xdr:to>
    <xdr:cxnSp macro="">
      <xdr:nvCxnSpPr>
        <xdr:cNvPr id="182" name="直線コネクタ 181"/>
        <xdr:cNvCxnSpPr/>
      </xdr:nvCxnSpPr>
      <xdr:spPr>
        <a:xfrm flipV="1">
          <a:off x="2019300" y="12638718"/>
          <a:ext cx="889000" cy="170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93266</xdr:rowOff>
    </xdr:from>
    <xdr:to>
      <xdr:col>15</xdr:col>
      <xdr:colOff>101600</xdr:colOff>
      <xdr:row>76</xdr:row>
      <xdr:rowOff>23416</xdr:rowOff>
    </xdr:to>
    <xdr:sp macro="" textlink="">
      <xdr:nvSpPr>
        <xdr:cNvPr id="183" name="フローチャート: 判断 182"/>
        <xdr:cNvSpPr/>
      </xdr:nvSpPr>
      <xdr:spPr>
        <a:xfrm>
          <a:off x="2857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14543</xdr:rowOff>
    </xdr:from>
    <xdr:ext cx="599010" cy="259045"/>
    <xdr:sp macro="" textlink="">
      <xdr:nvSpPr>
        <xdr:cNvPr id="184" name="テキスト ボックス 183"/>
        <xdr:cNvSpPr txBox="1"/>
      </xdr:nvSpPr>
      <xdr:spPr>
        <a:xfrm>
          <a:off x="2608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121656</xdr:rowOff>
    </xdr:from>
    <xdr:to>
      <xdr:col>10</xdr:col>
      <xdr:colOff>114300</xdr:colOff>
      <xdr:row>74</xdr:row>
      <xdr:rowOff>126045</xdr:rowOff>
    </xdr:to>
    <xdr:cxnSp macro="">
      <xdr:nvCxnSpPr>
        <xdr:cNvPr id="185" name="直線コネクタ 184"/>
        <xdr:cNvCxnSpPr/>
      </xdr:nvCxnSpPr>
      <xdr:spPr>
        <a:xfrm flipV="1">
          <a:off x="1130300" y="12808956"/>
          <a:ext cx="889000" cy="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157846</xdr:rowOff>
    </xdr:from>
    <xdr:to>
      <xdr:col>10</xdr:col>
      <xdr:colOff>165100</xdr:colOff>
      <xdr:row>76</xdr:row>
      <xdr:rowOff>87996</xdr:rowOff>
    </xdr:to>
    <xdr:sp macro="" textlink="">
      <xdr:nvSpPr>
        <xdr:cNvPr id="186" name="フローチャート: 判断 185"/>
        <xdr:cNvSpPr/>
      </xdr:nvSpPr>
      <xdr:spPr>
        <a:xfrm>
          <a:off x="1968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79123</xdr:rowOff>
    </xdr:from>
    <xdr:ext cx="599010" cy="259045"/>
    <xdr:sp macro="" textlink="">
      <xdr:nvSpPr>
        <xdr:cNvPr id="187" name="テキスト ボックス 186"/>
        <xdr:cNvSpPr txBox="1"/>
      </xdr:nvSpPr>
      <xdr:spPr>
        <a:xfrm>
          <a:off x="1719795" y="1310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43439</xdr:rowOff>
    </xdr:from>
    <xdr:to>
      <xdr:col>6</xdr:col>
      <xdr:colOff>38100</xdr:colOff>
      <xdr:row>76</xdr:row>
      <xdr:rowOff>145039</xdr:rowOff>
    </xdr:to>
    <xdr:sp macro="" textlink="">
      <xdr:nvSpPr>
        <xdr:cNvPr id="188" name="フローチャート: 判断 187"/>
        <xdr:cNvSpPr/>
      </xdr:nvSpPr>
      <xdr:spPr>
        <a:xfrm>
          <a:off x="1079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136166</xdr:rowOff>
    </xdr:from>
    <xdr:ext cx="599010" cy="259045"/>
    <xdr:sp macro="" textlink="">
      <xdr:nvSpPr>
        <xdr:cNvPr id="189" name="テキスト ボックス 188"/>
        <xdr:cNvSpPr txBox="1"/>
      </xdr:nvSpPr>
      <xdr:spPr>
        <a:xfrm>
          <a:off x="830795"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78392</xdr:rowOff>
    </xdr:from>
    <xdr:to>
      <xdr:col>24</xdr:col>
      <xdr:colOff>114300</xdr:colOff>
      <xdr:row>74</xdr:row>
      <xdr:rowOff>8542</xdr:rowOff>
    </xdr:to>
    <xdr:sp macro="" textlink="">
      <xdr:nvSpPr>
        <xdr:cNvPr id="195" name="楕円 194"/>
        <xdr:cNvSpPr/>
      </xdr:nvSpPr>
      <xdr:spPr>
        <a:xfrm>
          <a:off x="4584700" y="1259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101269</xdr:rowOff>
    </xdr:from>
    <xdr:ext cx="599010" cy="259045"/>
    <xdr:sp macro="" textlink="">
      <xdr:nvSpPr>
        <xdr:cNvPr id="196" name="民生費該当値テキスト"/>
        <xdr:cNvSpPr txBox="1"/>
      </xdr:nvSpPr>
      <xdr:spPr>
        <a:xfrm>
          <a:off x="4686300" y="12445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21394</xdr:rowOff>
    </xdr:from>
    <xdr:to>
      <xdr:col>20</xdr:col>
      <xdr:colOff>38100</xdr:colOff>
      <xdr:row>73</xdr:row>
      <xdr:rowOff>122994</xdr:rowOff>
    </xdr:to>
    <xdr:sp macro="" textlink="">
      <xdr:nvSpPr>
        <xdr:cNvPr id="197" name="楕円 196"/>
        <xdr:cNvSpPr/>
      </xdr:nvSpPr>
      <xdr:spPr>
        <a:xfrm>
          <a:off x="3746500" y="1253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139521</xdr:rowOff>
    </xdr:from>
    <xdr:ext cx="599010" cy="259045"/>
    <xdr:sp macro="" textlink="">
      <xdr:nvSpPr>
        <xdr:cNvPr id="198" name="テキスト ボックス 197"/>
        <xdr:cNvSpPr txBox="1"/>
      </xdr:nvSpPr>
      <xdr:spPr>
        <a:xfrm>
          <a:off x="3497795" y="12312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72068</xdr:rowOff>
    </xdr:from>
    <xdr:to>
      <xdr:col>15</xdr:col>
      <xdr:colOff>101600</xdr:colOff>
      <xdr:row>74</xdr:row>
      <xdr:rowOff>2218</xdr:rowOff>
    </xdr:to>
    <xdr:sp macro="" textlink="">
      <xdr:nvSpPr>
        <xdr:cNvPr id="199" name="楕円 198"/>
        <xdr:cNvSpPr/>
      </xdr:nvSpPr>
      <xdr:spPr>
        <a:xfrm>
          <a:off x="2857500" y="1258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18745</xdr:rowOff>
    </xdr:from>
    <xdr:ext cx="599010" cy="259045"/>
    <xdr:sp macro="" textlink="">
      <xdr:nvSpPr>
        <xdr:cNvPr id="200" name="テキスト ボックス 199"/>
        <xdr:cNvSpPr txBox="1"/>
      </xdr:nvSpPr>
      <xdr:spPr>
        <a:xfrm>
          <a:off x="2608795" y="12363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70856</xdr:rowOff>
    </xdr:from>
    <xdr:to>
      <xdr:col>10</xdr:col>
      <xdr:colOff>165100</xdr:colOff>
      <xdr:row>75</xdr:row>
      <xdr:rowOff>1006</xdr:rowOff>
    </xdr:to>
    <xdr:sp macro="" textlink="">
      <xdr:nvSpPr>
        <xdr:cNvPr id="201" name="楕円 200"/>
        <xdr:cNvSpPr/>
      </xdr:nvSpPr>
      <xdr:spPr>
        <a:xfrm>
          <a:off x="1968500" y="1275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17533</xdr:rowOff>
    </xdr:from>
    <xdr:ext cx="599010" cy="259045"/>
    <xdr:sp macro="" textlink="">
      <xdr:nvSpPr>
        <xdr:cNvPr id="202" name="テキスト ボックス 201"/>
        <xdr:cNvSpPr txBox="1"/>
      </xdr:nvSpPr>
      <xdr:spPr>
        <a:xfrm>
          <a:off x="1719795" y="1253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75245</xdr:rowOff>
    </xdr:from>
    <xdr:to>
      <xdr:col>6</xdr:col>
      <xdr:colOff>38100</xdr:colOff>
      <xdr:row>75</xdr:row>
      <xdr:rowOff>5395</xdr:rowOff>
    </xdr:to>
    <xdr:sp macro="" textlink="">
      <xdr:nvSpPr>
        <xdr:cNvPr id="203" name="楕円 202"/>
        <xdr:cNvSpPr/>
      </xdr:nvSpPr>
      <xdr:spPr>
        <a:xfrm>
          <a:off x="1079500" y="1276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21922</xdr:rowOff>
    </xdr:from>
    <xdr:ext cx="599010" cy="259045"/>
    <xdr:sp macro="" textlink="">
      <xdr:nvSpPr>
        <xdr:cNvPr id="204" name="テキスト ボックス 203"/>
        <xdr:cNvSpPr txBox="1"/>
      </xdr:nvSpPr>
      <xdr:spPr>
        <a:xfrm>
          <a:off x="830795" y="12537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68028</xdr:rowOff>
    </xdr:from>
    <xdr:to>
      <xdr:col>24</xdr:col>
      <xdr:colOff>62865</xdr:colOff>
      <xdr:row>98</xdr:row>
      <xdr:rowOff>63184</xdr:rowOff>
    </xdr:to>
    <xdr:cxnSp macro="">
      <xdr:nvCxnSpPr>
        <xdr:cNvPr id="230" name="直線コネクタ 229"/>
        <xdr:cNvCxnSpPr/>
      </xdr:nvCxnSpPr>
      <xdr:spPr>
        <a:xfrm flipV="1">
          <a:off x="4633595" y="15498528"/>
          <a:ext cx="1270" cy="136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67011</xdr:rowOff>
    </xdr:from>
    <xdr:ext cx="534377" cy="259045"/>
    <xdr:sp macro="" textlink="">
      <xdr:nvSpPr>
        <xdr:cNvPr id="231" name="衛生費最小値テキスト"/>
        <xdr:cNvSpPr txBox="1"/>
      </xdr:nvSpPr>
      <xdr:spPr>
        <a:xfrm>
          <a:off x="4686300" y="1686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63184</xdr:rowOff>
    </xdr:from>
    <xdr:to>
      <xdr:col>24</xdr:col>
      <xdr:colOff>152400</xdr:colOff>
      <xdr:row>98</xdr:row>
      <xdr:rowOff>63184</xdr:rowOff>
    </xdr:to>
    <xdr:cxnSp macro="">
      <xdr:nvCxnSpPr>
        <xdr:cNvPr id="232" name="直線コネクタ 231"/>
        <xdr:cNvCxnSpPr/>
      </xdr:nvCxnSpPr>
      <xdr:spPr>
        <a:xfrm>
          <a:off x="4546600" y="16865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14705</xdr:rowOff>
    </xdr:from>
    <xdr:ext cx="599010" cy="259045"/>
    <xdr:sp macro="" textlink="">
      <xdr:nvSpPr>
        <xdr:cNvPr id="233" name="衛生費最大値テキスト"/>
        <xdr:cNvSpPr txBox="1"/>
      </xdr:nvSpPr>
      <xdr:spPr>
        <a:xfrm>
          <a:off x="4686300" y="1527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144,584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68028</xdr:rowOff>
    </xdr:from>
    <xdr:to>
      <xdr:col>24</xdr:col>
      <xdr:colOff>152400</xdr:colOff>
      <xdr:row>90</xdr:row>
      <xdr:rowOff>68028</xdr:rowOff>
    </xdr:to>
    <xdr:cxnSp macro="">
      <xdr:nvCxnSpPr>
        <xdr:cNvPr id="234" name="直線コネクタ 233"/>
        <xdr:cNvCxnSpPr/>
      </xdr:nvCxnSpPr>
      <xdr:spPr>
        <a:xfrm>
          <a:off x="4546600" y="1549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166523</xdr:rowOff>
    </xdr:from>
    <xdr:to>
      <xdr:col>24</xdr:col>
      <xdr:colOff>63500</xdr:colOff>
      <xdr:row>93</xdr:row>
      <xdr:rowOff>43132</xdr:rowOff>
    </xdr:to>
    <xdr:cxnSp macro="">
      <xdr:nvCxnSpPr>
        <xdr:cNvPr id="235" name="直線コネクタ 234"/>
        <xdr:cNvCxnSpPr/>
      </xdr:nvCxnSpPr>
      <xdr:spPr>
        <a:xfrm>
          <a:off x="3797300" y="15939923"/>
          <a:ext cx="838200" cy="4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132652</xdr:rowOff>
    </xdr:from>
    <xdr:ext cx="534377" cy="259045"/>
    <xdr:sp macro="" textlink="">
      <xdr:nvSpPr>
        <xdr:cNvPr id="236" name="衛生費平均値テキスト"/>
        <xdr:cNvSpPr txBox="1"/>
      </xdr:nvSpPr>
      <xdr:spPr>
        <a:xfrm>
          <a:off x="4686300" y="16420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154225</xdr:rowOff>
    </xdr:from>
    <xdr:to>
      <xdr:col>24</xdr:col>
      <xdr:colOff>114300</xdr:colOff>
      <xdr:row>96</xdr:row>
      <xdr:rowOff>84375</xdr:rowOff>
    </xdr:to>
    <xdr:sp macro="" textlink="">
      <xdr:nvSpPr>
        <xdr:cNvPr id="237" name="フローチャート: 判断 236"/>
        <xdr:cNvSpPr/>
      </xdr:nvSpPr>
      <xdr:spPr>
        <a:xfrm>
          <a:off x="45847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166523</xdr:rowOff>
    </xdr:from>
    <xdr:to>
      <xdr:col>19</xdr:col>
      <xdr:colOff>177800</xdr:colOff>
      <xdr:row>93</xdr:row>
      <xdr:rowOff>72851</xdr:rowOff>
    </xdr:to>
    <xdr:cxnSp macro="">
      <xdr:nvCxnSpPr>
        <xdr:cNvPr id="238" name="直線コネクタ 237"/>
        <xdr:cNvCxnSpPr/>
      </xdr:nvCxnSpPr>
      <xdr:spPr>
        <a:xfrm flipV="1">
          <a:off x="2908300" y="15939923"/>
          <a:ext cx="889000" cy="7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152843</xdr:rowOff>
    </xdr:from>
    <xdr:to>
      <xdr:col>20</xdr:col>
      <xdr:colOff>38100</xdr:colOff>
      <xdr:row>96</xdr:row>
      <xdr:rowOff>82993</xdr:rowOff>
    </xdr:to>
    <xdr:sp macro="" textlink="">
      <xdr:nvSpPr>
        <xdr:cNvPr id="239" name="フローチャート: 判断 238"/>
        <xdr:cNvSpPr/>
      </xdr:nvSpPr>
      <xdr:spPr>
        <a:xfrm>
          <a:off x="3746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74120</xdr:rowOff>
    </xdr:from>
    <xdr:ext cx="534377" cy="259045"/>
    <xdr:sp macro="" textlink="">
      <xdr:nvSpPr>
        <xdr:cNvPr id="240" name="テキスト ボックス 239"/>
        <xdr:cNvSpPr txBox="1"/>
      </xdr:nvSpPr>
      <xdr:spPr>
        <a:xfrm>
          <a:off x="3530111" y="1653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72851</xdr:rowOff>
    </xdr:from>
    <xdr:to>
      <xdr:col>15</xdr:col>
      <xdr:colOff>50800</xdr:colOff>
      <xdr:row>93</xdr:row>
      <xdr:rowOff>153743</xdr:rowOff>
    </xdr:to>
    <xdr:cxnSp macro="">
      <xdr:nvCxnSpPr>
        <xdr:cNvPr id="241" name="直線コネクタ 240"/>
        <xdr:cNvCxnSpPr/>
      </xdr:nvCxnSpPr>
      <xdr:spPr>
        <a:xfrm flipV="1">
          <a:off x="2019300" y="16017701"/>
          <a:ext cx="889000" cy="80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150774</xdr:rowOff>
    </xdr:from>
    <xdr:to>
      <xdr:col>15</xdr:col>
      <xdr:colOff>101600</xdr:colOff>
      <xdr:row>96</xdr:row>
      <xdr:rowOff>80924</xdr:rowOff>
    </xdr:to>
    <xdr:sp macro="" textlink="">
      <xdr:nvSpPr>
        <xdr:cNvPr id="242" name="フローチャート: 判断 241"/>
        <xdr:cNvSpPr/>
      </xdr:nvSpPr>
      <xdr:spPr>
        <a:xfrm>
          <a:off x="2857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72051</xdr:rowOff>
    </xdr:from>
    <xdr:ext cx="534377" cy="259045"/>
    <xdr:sp macro="" textlink="">
      <xdr:nvSpPr>
        <xdr:cNvPr id="243" name="テキスト ボックス 242"/>
        <xdr:cNvSpPr txBox="1"/>
      </xdr:nvSpPr>
      <xdr:spPr>
        <a:xfrm>
          <a:off x="2641111" y="1653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151109</xdr:rowOff>
    </xdr:from>
    <xdr:to>
      <xdr:col>10</xdr:col>
      <xdr:colOff>114300</xdr:colOff>
      <xdr:row>93</xdr:row>
      <xdr:rowOff>153743</xdr:rowOff>
    </xdr:to>
    <xdr:cxnSp macro="">
      <xdr:nvCxnSpPr>
        <xdr:cNvPr id="244" name="直線コネクタ 243"/>
        <xdr:cNvCxnSpPr/>
      </xdr:nvCxnSpPr>
      <xdr:spPr>
        <a:xfrm>
          <a:off x="1130300" y="16095959"/>
          <a:ext cx="889000" cy="2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4187</xdr:rowOff>
    </xdr:from>
    <xdr:to>
      <xdr:col>10</xdr:col>
      <xdr:colOff>165100</xdr:colOff>
      <xdr:row>96</xdr:row>
      <xdr:rowOff>105787</xdr:rowOff>
    </xdr:to>
    <xdr:sp macro="" textlink="">
      <xdr:nvSpPr>
        <xdr:cNvPr id="245" name="フローチャート: 判断 244"/>
        <xdr:cNvSpPr/>
      </xdr:nvSpPr>
      <xdr:spPr>
        <a:xfrm>
          <a:off x="19685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96914</xdr:rowOff>
    </xdr:from>
    <xdr:ext cx="534377" cy="259045"/>
    <xdr:sp macro="" textlink="">
      <xdr:nvSpPr>
        <xdr:cNvPr id="246" name="テキスト ボックス 245"/>
        <xdr:cNvSpPr txBox="1"/>
      </xdr:nvSpPr>
      <xdr:spPr>
        <a:xfrm>
          <a:off x="1752111" y="1655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16565</xdr:rowOff>
    </xdr:from>
    <xdr:to>
      <xdr:col>6</xdr:col>
      <xdr:colOff>38100</xdr:colOff>
      <xdr:row>96</xdr:row>
      <xdr:rowOff>118165</xdr:rowOff>
    </xdr:to>
    <xdr:sp macro="" textlink="">
      <xdr:nvSpPr>
        <xdr:cNvPr id="247" name="フローチャート: 判断 246"/>
        <xdr:cNvSpPr/>
      </xdr:nvSpPr>
      <xdr:spPr>
        <a:xfrm>
          <a:off x="1079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109292</xdr:rowOff>
    </xdr:from>
    <xdr:ext cx="534377" cy="259045"/>
    <xdr:sp macro="" textlink="">
      <xdr:nvSpPr>
        <xdr:cNvPr id="248" name="テキスト ボックス 247"/>
        <xdr:cNvSpPr txBox="1"/>
      </xdr:nvSpPr>
      <xdr:spPr>
        <a:xfrm>
          <a:off x="863111" y="1656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163782</xdr:rowOff>
    </xdr:from>
    <xdr:to>
      <xdr:col>24</xdr:col>
      <xdr:colOff>114300</xdr:colOff>
      <xdr:row>93</xdr:row>
      <xdr:rowOff>93932</xdr:rowOff>
    </xdr:to>
    <xdr:sp macro="" textlink="">
      <xdr:nvSpPr>
        <xdr:cNvPr id="254" name="楕円 253"/>
        <xdr:cNvSpPr/>
      </xdr:nvSpPr>
      <xdr:spPr>
        <a:xfrm>
          <a:off x="4584700" y="1593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15209</xdr:rowOff>
    </xdr:from>
    <xdr:ext cx="534377" cy="259045"/>
    <xdr:sp macro="" textlink="">
      <xdr:nvSpPr>
        <xdr:cNvPr id="255" name="衛生費該当値テキスト"/>
        <xdr:cNvSpPr txBox="1"/>
      </xdr:nvSpPr>
      <xdr:spPr>
        <a:xfrm>
          <a:off x="4686300" y="15788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115723</xdr:rowOff>
    </xdr:from>
    <xdr:to>
      <xdr:col>20</xdr:col>
      <xdr:colOff>38100</xdr:colOff>
      <xdr:row>93</xdr:row>
      <xdr:rowOff>45873</xdr:rowOff>
    </xdr:to>
    <xdr:sp macro="" textlink="">
      <xdr:nvSpPr>
        <xdr:cNvPr id="256" name="楕円 255"/>
        <xdr:cNvSpPr/>
      </xdr:nvSpPr>
      <xdr:spPr>
        <a:xfrm>
          <a:off x="3746500" y="1588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62400</xdr:rowOff>
    </xdr:from>
    <xdr:ext cx="599010" cy="259045"/>
    <xdr:sp macro="" textlink="">
      <xdr:nvSpPr>
        <xdr:cNvPr id="257" name="テキスト ボックス 256"/>
        <xdr:cNvSpPr txBox="1"/>
      </xdr:nvSpPr>
      <xdr:spPr>
        <a:xfrm>
          <a:off x="3497795" y="15664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22051</xdr:rowOff>
    </xdr:from>
    <xdr:to>
      <xdr:col>15</xdr:col>
      <xdr:colOff>101600</xdr:colOff>
      <xdr:row>93</xdr:row>
      <xdr:rowOff>123651</xdr:rowOff>
    </xdr:to>
    <xdr:sp macro="" textlink="">
      <xdr:nvSpPr>
        <xdr:cNvPr id="258" name="楕円 257"/>
        <xdr:cNvSpPr/>
      </xdr:nvSpPr>
      <xdr:spPr>
        <a:xfrm>
          <a:off x="2857500" y="1596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140178</xdr:rowOff>
    </xdr:from>
    <xdr:ext cx="534377" cy="259045"/>
    <xdr:sp macro="" textlink="">
      <xdr:nvSpPr>
        <xdr:cNvPr id="259" name="テキスト ボックス 258"/>
        <xdr:cNvSpPr txBox="1"/>
      </xdr:nvSpPr>
      <xdr:spPr>
        <a:xfrm>
          <a:off x="2641111" y="1574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102943</xdr:rowOff>
    </xdr:from>
    <xdr:to>
      <xdr:col>10</xdr:col>
      <xdr:colOff>165100</xdr:colOff>
      <xdr:row>94</xdr:row>
      <xdr:rowOff>33093</xdr:rowOff>
    </xdr:to>
    <xdr:sp macro="" textlink="">
      <xdr:nvSpPr>
        <xdr:cNvPr id="260" name="楕円 259"/>
        <xdr:cNvSpPr/>
      </xdr:nvSpPr>
      <xdr:spPr>
        <a:xfrm>
          <a:off x="1968500" y="1604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49620</xdr:rowOff>
    </xdr:from>
    <xdr:ext cx="534377" cy="259045"/>
    <xdr:sp macro="" textlink="">
      <xdr:nvSpPr>
        <xdr:cNvPr id="261" name="テキスト ボックス 260"/>
        <xdr:cNvSpPr txBox="1"/>
      </xdr:nvSpPr>
      <xdr:spPr>
        <a:xfrm>
          <a:off x="1752111" y="1582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100309</xdr:rowOff>
    </xdr:from>
    <xdr:to>
      <xdr:col>6</xdr:col>
      <xdr:colOff>38100</xdr:colOff>
      <xdr:row>94</xdr:row>
      <xdr:rowOff>30459</xdr:rowOff>
    </xdr:to>
    <xdr:sp macro="" textlink="">
      <xdr:nvSpPr>
        <xdr:cNvPr id="262" name="楕円 261"/>
        <xdr:cNvSpPr/>
      </xdr:nvSpPr>
      <xdr:spPr>
        <a:xfrm>
          <a:off x="1079500" y="1604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46986</xdr:rowOff>
    </xdr:from>
    <xdr:ext cx="534377" cy="259045"/>
    <xdr:sp macro="" textlink="">
      <xdr:nvSpPr>
        <xdr:cNvPr id="263" name="テキスト ボックス 262"/>
        <xdr:cNvSpPr txBox="1"/>
      </xdr:nvSpPr>
      <xdr:spPr>
        <a:xfrm>
          <a:off x="863111" y="1582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9" name="直線コネクタ 288"/>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92" name="労働費最大値テキスト"/>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93" name="直線コネクタ 292"/>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65895</xdr:rowOff>
    </xdr:from>
    <xdr:to>
      <xdr:col>55</xdr:col>
      <xdr:colOff>0</xdr:colOff>
      <xdr:row>36</xdr:row>
      <xdr:rowOff>84183</xdr:rowOff>
    </xdr:to>
    <xdr:cxnSp macro="">
      <xdr:nvCxnSpPr>
        <xdr:cNvPr id="294" name="直線コネクタ 293"/>
        <xdr:cNvCxnSpPr/>
      </xdr:nvCxnSpPr>
      <xdr:spPr>
        <a:xfrm flipV="1">
          <a:off x="9639300" y="6238095"/>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134928</xdr:rowOff>
    </xdr:from>
    <xdr:ext cx="378565" cy="259045"/>
    <xdr:sp macro="" textlink="">
      <xdr:nvSpPr>
        <xdr:cNvPr id="295" name="労働費平均値テキスト"/>
        <xdr:cNvSpPr txBox="1"/>
      </xdr:nvSpPr>
      <xdr:spPr>
        <a:xfrm>
          <a:off x="10528300" y="64785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156500</xdr:rowOff>
    </xdr:from>
    <xdr:to>
      <xdr:col>55</xdr:col>
      <xdr:colOff>50800</xdr:colOff>
      <xdr:row>38</xdr:row>
      <xdr:rowOff>86651</xdr:rowOff>
    </xdr:to>
    <xdr:sp macro="" textlink="">
      <xdr:nvSpPr>
        <xdr:cNvPr id="296" name="フローチャート: 判断 295"/>
        <xdr:cNvSpPr/>
      </xdr:nvSpPr>
      <xdr:spPr>
        <a:xfrm>
          <a:off x="104267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84183</xdr:rowOff>
    </xdr:from>
    <xdr:to>
      <xdr:col>50</xdr:col>
      <xdr:colOff>114300</xdr:colOff>
      <xdr:row>36</xdr:row>
      <xdr:rowOff>131536</xdr:rowOff>
    </xdr:to>
    <xdr:cxnSp macro="">
      <xdr:nvCxnSpPr>
        <xdr:cNvPr id="297" name="直線コネクタ 296"/>
        <xdr:cNvCxnSpPr/>
      </xdr:nvCxnSpPr>
      <xdr:spPr>
        <a:xfrm flipV="1">
          <a:off x="8750300" y="6256383"/>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142458</xdr:rowOff>
    </xdr:from>
    <xdr:to>
      <xdr:col>50</xdr:col>
      <xdr:colOff>165100</xdr:colOff>
      <xdr:row>38</xdr:row>
      <xdr:rowOff>72608</xdr:rowOff>
    </xdr:to>
    <xdr:sp macro="" textlink="">
      <xdr:nvSpPr>
        <xdr:cNvPr id="298" name="フローチャート: 判断 297"/>
        <xdr:cNvSpPr/>
      </xdr:nvSpPr>
      <xdr:spPr>
        <a:xfrm>
          <a:off x="9588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63735</xdr:rowOff>
    </xdr:from>
    <xdr:ext cx="378565" cy="259045"/>
    <xdr:sp macro="" textlink="">
      <xdr:nvSpPr>
        <xdr:cNvPr id="299" name="テキスト ボックス 298"/>
        <xdr:cNvSpPr txBox="1"/>
      </xdr:nvSpPr>
      <xdr:spPr>
        <a:xfrm>
          <a:off x="9450017" y="6578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131536</xdr:rowOff>
    </xdr:from>
    <xdr:to>
      <xdr:col>45</xdr:col>
      <xdr:colOff>177800</xdr:colOff>
      <xdr:row>36</xdr:row>
      <xdr:rowOff>170071</xdr:rowOff>
    </xdr:to>
    <xdr:cxnSp macro="">
      <xdr:nvCxnSpPr>
        <xdr:cNvPr id="300" name="直線コネクタ 299"/>
        <xdr:cNvCxnSpPr/>
      </xdr:nvCxnSpPr>
      <xdr:spPr>
        <a:xfrm flipV="1">
          <a:off x="7861300" y="6303736"/>
          <a:ext cx="889000" cy="3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142131</xdr:rowOff>
    </xdr:from>
    <xdr:to>
      <xdr:col>46</xdr:col>
      <xdr:colOff>38100</xdr:colOff>
      <xdr:row>38</xdr:row>
      <xdr:rowOff>72281</xdr:rowOff>
    </xdr:to>
    <xdr:sp macro="" textlink="">
      <xdr:nvSpPr>
        <xdr:cNvPr id="301" name="フローチャート: 判断 300"/>
        <xdr:cNvSpPr/>
      </xdr:nvSpPr>
      <xdr:spPr>
        <a:xfrm>
          <a:off x="8699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63408</xdr:rowOff>
    </xdr:from>
    <xdr:ext cx="378565" cy="259045"/>
    <xdr:sp macro="" textlink="">
      <xdr:nvSpPr>
        <xdr:cNvPr id="302" name="テキスト ボックス 301"/>
        <xdr:cNvSpPr txBox="1"/>
      </xdr:nvSpPr>
      <xdr:spPr>
        <a:xfrm>
          <a:off x="8561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51526</xdr:rowOff>
    </xdr:from>
    <xdr:to>
      <xdr:col>41</xdr:col>
      <xdr:colOff>50800</xdr:colOff>
      <xdr:row>36</xdr:row>
      <xdr:rowOff>170071</xdr:rowOff>
    </xdr:to>
    <xdr:cxnSp macro="">
      <xdr:nvCxnSpPr>
        <xdr:cNvPr id="303" name="直線コネクタ 302"/>
        <xdr:cNvCxnSpPr/>
      </xdr:nvCxnSpPr>
      <xdr:spPr>
        <a:xfrm>
          <a:off x="6972300" y="6052276"/>
          <a:ext cx="889000" cy="289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107188</xdr:rowOff>
    </xdr:from>
    <xdr:to>
      <xdr:col>41</xdr:col>
      <xdr:colOff>101600</xdr:colOff>
      <xdr:row>38</xdr:row>
      <xdr:rowOff>37338</xdr:rowOff>
    </xdr:to>
    <xdr:sp macro="" textlink="">
      <xdr:nvSpPr>
        <xdr:cNvPr id="304" name="フローチャート: 判断 303"/>
        <xdr:cNvSpPr/>
      </xdr:nvSpPr>
      <xdr:spPr>
        <a:xfrm>
          <a:off x="7810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28465</xdr:rowOff>
    </xdr:from>
    <xdr:ext cx="378565" cy="259045"/>
    <xdr:sp macro="" textlink="">
      <xdr:nvSpPr>
        <xdr:cNvPr id="305" name="テキスト ボックス 304"/>
        <xdr:cNvSpPr txBox="1"/>
      </xdr:nvSpPr>
      <xdr:spPr>
        <a:xfrm>
          <a:off x="7672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170216</xdr:rowOff>
    </xdr:from>
    <xdr:to>
      <xdr:col>36</xdr:col>
      <xdr:colOff>165100</xdr:colOff>
      <xdr:row>36</xdr:row>
      <xdr:rowOff>100366</xdr:rowOff>
    </xdr:to>
    <xdr:sp macro="" textlink="">
      <xdr:nvSpPr>
        <xdr:cNvPr id="306" name="フローチャート: 判断 305"/>
        <xdr:cNvSpPr/>
      </xdr:nvSpPr>
      <xdr:spPr>
        <a:xfrm>
          <a:off x="6921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91493</xdr:rowOff>
    </xdr:from>
    <xdr:ext cx="469744" cy="259045"/>
    <xdr:sp macro="" textlink="">
      <xdr:nvSpPr>
        <xdr:cNvPr id="307" name="テキスト ボックス 306"/>
        <xdr:cNvSpPr txBox="1"/>
      </xdr:nvSpPr>
      <xdr:spPr>
        <a:xfrm>
          <a:off x="6737428" y="626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15095</xdr:rowOff>
    </xdr:from>
    <xdr:to>
      <xdr:col>55</xdr:col>
      <xdr:colOff>50800</xdr:colOff>
      <xdr:row>36</xdr:row>
      <xdr:rowOff>116695</xdr:rowOff>
    </xdr:to>
    <xdr:sp macro="" textlink="">
      <xdr:nvSpPr>
        <xdr:cNvPr id="313" name="楕円 312"/>
        <xdr:cNvSpPr/>
      </xdr:nvSpPr>
      <xdr:spPr>
        <a:xfrm>
          <a:off x="10426700" y="618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37972</xdr:rowOff>
    </xdr:from>
    <xdr:ext cx="469744" cy="259045"/>
    <xdr:sp macro="" textlink="">
      <xdr:nvSpPr>
        <xdr:cNvPr id="314" name="労働費該当値テキスト"/>
        <xdr:cNvSpPr txBox="1"/>
      </xdr:nvSpPr>
      <xdr:spPr>
        <a:xfrm>
          <a:off x="10528300" y="6038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33383</xdr:rowOff>
    </xdr:from>
    <xdr:to>
      <xdr:col>50</xdr:col>
      <xdr:colOff>165100</xdr:colOff>
      <xdr:row>36</xdr:row>
      <xdr:rowOff>134983</xdr:rowOff>
    </xdr:to>
    <xdr:sp macro="" textlink="">
      <xdr:nvSpPr>
        <xdr:cNvPr id="315" name="楕円 314"/>
        <xdr:cNvSpPr/>
      </xdr:nvSpPr>
      <xdr:spPr>
        <a:xfrm>
          <a:off x="9588500" y="620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151510</xdr:rowOff>
    </xdr:from>
    <xdr:ext cx="469744" cy="259045"/>
    <xdr:sp macro="" textlink="">
      <xdr:nvSpPr>
        <xdr:cNvPr id="316" name="テキスト ボックス 315"/>
        <xdr:cNvSpPr txBox="1"/>
      </xdr:nvSpPr>
      <xdr:spPr>
        <a:xfrm>
          <a:off x="9404428" y="5980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80736</xdr:rowOff>
    </xdr:from>
    <xdr:to>
      <xdr:col>46</xdr:col>
      <xdr:colOff>38100</xdr:colOff>
      <xdr:row>37</xdr:row>
      <xdr:rowOff>10886</xdr:rowOff>
    </xdr:to>
    <xdr:sp macro="" textlink="">
      <xdr:nvSpPr>
        <xdr:cNvPr id="317" name="楕円 316"/>
        <xdr:cNvSpPr/>
      </xdr:nvSpPr>
      <xdr:spPr>
        <a:xfrm>
          <a:off x="8699500" y="625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27413</xdr:rowOff>
    </xdr:from>
    <xdr:ext cx="469744" cy="259045"/>
    <xdr:sp macro="" textlink="">
      <xdr:nvSpPr>
        <xdr:cNvPr id="318" name="テキスト ボックス 317"/>
        <xdr:cNvSpPr txBox="1"/>
      </xdr:nvSpPr>
      <xdr:spPr>
        <a:xfrm>
          <a:off x="8515428" y="6028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119271</xdr:rowOff>
    </xdr:from>
    <xdr:to>
      <xdr:col>41</xdr:col>
      <xdr:colOff>101600</xdr:colOff>
      <xdr:row>37</xdr:row>
      <xdr:rowOff>49421</xdr:rowOff>
    </xdr:to>
    <xdr:sp macro="" textlink="">
      <xdr:nvSpPr>
        <xdr:cNvPr id="319" name="楕円 318"/>
        <xdr:cNvSpPr/>
      </xdr:nvSpPr>
      <xdr:spPr>
        <a:xfrm>
          <a:off x="7810500" y="629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65948</xdr:rowOff>
    </xdr:from>
    <xdr:ext cx="469744" cy="259045"/>
    <xdr:sp macro="" textlink="">
      <xdr:nvSpPr>
        <xdr:cNvPr id="320" name="テキスト ボックス 319"/>
        <xdr:cNvSpPr txBox="1"/>
      </xdr:nvSpPr>
      <xdr:spPr>
        <a:xfrm>
          <a:off x="7626428" y="6066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726</xdr:rowOff>
    </xdr:from>
    <xdr:to>
      <xdr:col>36</xdr:col>
      <xdr:colOff>165100</xdr:colOff>
      <xdr:row>35</xdr:row>
      <xdr:rowOff>102326</xdr:rowOff>
    </xdr:to>
    <xdr:sp macro="" textlink="">
      <xdr:nvSpPr>
        <xdr:cNvPr id="321" name="楕円 320"/>
        <xdr:cNvSpPr/>
      </xdr:nvSpPr>
      <xdr:spPr>
        <a:xfrm>
          <a:off x="6921500" y="600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118853</xdr:rowOff>
    </xdr:from>
    <xdr:ext cx="469744" cy="259045"/>
    <xdr:sp macro="" textlink="">
      <xdr:nvSpPr>
        <xdr:cNvPr id="322" name="テキスト ボックス 321"/>
        <xdr:cNvSpPr txBox="1"/>
      </xdr:nvSpPr>
      <xdr:spPr>
        <a:xfrm>
          <a:off x="6737428" y="577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169583</xdr:rowOff>
    </xdr:from>
    <xdr:to>
      <xdr:col>54</xdr:col>
      <xdr:colOff>189865</xdr:colOff>
      <xdr:row>58</xdr:row>
      <xdr:rowOff>152553</xdr:rowOff>
    </xdr:to>
    <xdr:cxnSp macro="">
      <xdr:nvCxnSpPr>
        <xdr:cNvPr id="346" name="直線コネクタ 345"/>
        <xdr:cNvCxnSpPr/>
      </xdr:nvCxnSpPr>
      <xdr:spPr>
        <a:xfrm flipV="1">
          <a:off x="10475595" y="8570633"/>
          <a:ext cx="1270" cy="152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156380</xdr:rowOff>
    </xdr:from>
    <xdr:ext cx="469744" cy="259045"/>
    <xdr:sp macro="" textlink="">
      <xdr:nvSpPr>
        <xdr:cNvPr id="347" name="農林水産業費最小値テキスト"/>
        <xdr:cNvSpPr txBox="1"/>
      </xdr:nvSpPr>
      <xdr:spPr>
        <a:xfrm>
          <a:off x="10528300" y="1010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152553</xdr:rowOff>
    </xdr:from>
    <xdr:to>
      <xdr:col>55</xdr:col>
      <xdr:colOff>88900</xdr:colOff>
      <xdr:row>58</xdr:row>
      <xdr:rowOff>152553</xdr:rowOff>
    </xdr:to>
    <xdr:cxnSp macro="">
      <xdr:nvCxnSpPr>
        <xdr:cNvPr id="348" name="直線コネクタ 347"/>
        <xdr:cNvCxnSpPr/>
      </xdr:nvCxnSpPr>
      <xdr:spPr>
        <a:xfrm>
          <a:off x="10388600" y="10096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116260</xdr:rowOff>
    </xdr:from>
    <xdr:ext cx="599010" cy="259045"/>
    <xdr:sp macro="" textlink="">
      <xdr:nvSpPr>
        <xdr:cNvPr id="349" name="農林水産業費最大値テキスト"/>
        <xdr:cNvSpPr txBox="1"/>
      </xdr:nvSpPr>
      <xdr:spPr>
        <a:xfrm>
          <a:off x="10528300" y="83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169583</xdr:rowOff>
    </xdr:from>
    <xdr:to>
      <xdr:col>55</xdr:col>
      <xdr:colOff>88900</xdr:colOff>
      <xdr:row>49</xdr:row>
      <xdr:rowOff>169583</xdr:rowOff>
    </xdr:to>
    <xdr:cxnSp macro="">
      <xdr:nvCxnSpPr>
        <xdr:cNvPr id="350" name="直線コネクタ 349"/>
        <xdr:cNvCxnSpPr/>
      </xdr:nvCxnSpPr>
      <xdr:spPr>
        <a:xfrm>
          <a:off x="10388600" y="85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123292</xdr:rowOff>
    </xdr:from>
    <xdr:to>
      <xdr:col>55</xdr:col>
      <xdr:colOff>0</xdr:colOff>
      <xdr:row>56</xdr:row>
      <xdr:rowOff>127533</xdr:rowOff>
    </xdr:to>
    <xdr:cxnSp macro="">
      <xdr:nvCxnSpPr>
        <xdr:cNvPr id="351" name="直線コネクタ 350"/>
        <xdr:cNvCxnSpPr/>
      </xdr:nvCxnSpPr>
      <xdr:spPr>
        <a:xfrm flipV="1">
          <a:off x="9639300" y="9724492"/>
          <a:ext cx="838200" cy="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72203</xdr:rowOff>
    </xdr:from>
    <xdr:ext cx="534377" cy="259045"/>
    <xdr:sp macro="" textlink="">
      <xdr:nvSpPr>
        <xdr:cNvPr id="352" name="農林水産業費平均値テキスト"/>
        <xdr:cNvSpPr txBox="1"/>
      </xdr:nvSpPr>
      <xdr:spPr>
        <a:xfrm>
          <a:off x="10528300" y="9501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49326</xdr:rowOff>
    </xdr:from>
    <xdr:to>
      <xdr:col>55</xdr:col>
      <xdr:colOff>50800</xdr:colOff>
      <xdr:row>56</xdr:row>
      <xdr:rowOff>150926</xdr:rowOff>
    </xdr:to>
    <xdr:sp macro="" textlink="">
      <xdr:nvSpPr>
        <xdr:cNvPr id="353" name="フローチャート: 判断 352"/>
        <xdr:cNvSpPr/>
      </xdr:nvSpPr>
      <xdr:spPr>
        <a:xfrm>
          <a:off x="104267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105563</xdr:rowOff>
    </xdr:from>
    <xdr:to>
      <xdr:col>50</xdr:col>
      <xdr:colOff>114300</xdr:colOff>
      <xdr:row>56</xdr:row>
      <xdr:rowOff>127533</xdr:rowOff>
    </xdr:to>
    <xdr:cxnSp macro="">
      <xdr:nvCxnSpPr>
        <xdr:cNvPr id="354" name="直線コネクタ 353"/>
        <xdr:cNvCxnSpPr/>
      </xdr:nvCxnSpPr>
      <xdr:spPr>
        <a:xfrm>
          <a:off x="8750300" y="9706763"/>
          <a:ext cx="889000" cy="2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59398</xdr:rowOff>
    </xdr:from>
    <xdr:to>
      <xdr:col>50</xdr:col>
      <xdr:colOff>165100</xdr:colOff>
      <xdr:row>56</xdr:row>
      <xdr:rowOff>160998</xdr:rowOff>
    </xdr:to>
    <xdr:sp macro="" textlink="">
      <xdr:nvSpPr>
        <xdr:cNvPr id="355" name="フローチャート: 判断 354"/>
        <xdr:cNvSpPr/>
      </xdr:nvSpPr>
      <xdr:spPr>
        <a:xfrm>
          <a:off x="9588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6075</xdr:rowOff>
    </xdr:from>
    <xdr:ext cx="534377" cy="259045"/>
    <xdr:sp macro="" textlink="">
      <xdr:nvSpPr>
        <xdr:cNvPr id="356" name="テキスト ボックス 355"/>
        <xdr:cNvSpPr txBox="1"/>
      </xdr:nvSpPr>
      <xdr:spPr>
        <a:xfrm>
          <a:off x="9372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94628</xdr:rowOff>
    </xdr:from>
    <xdr:to>
      <xdr:col>45</xdr:col>
      <xdr:colOff>177800</xdr:colOff>
      <xdr:row>56</xdr:row>
      <xdr:rowOff>105563</xdr:rowOff>
    </xdr:to>
    <xdr:cxnSp macro="">
      <xdr:nvCxnSpPr>
        <xdr:cNvPr id="357" name="直線コネクタ 356"/>
        <xdr:cNvCxnSpPr/>
      </xdr:nvCxnSpPr>
      <xdr:spPr>
        <a:xfrm>
          <a:off x="7861300" y="9695828"/>
          <a:ext cx="889000" cy="10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89192</xdr:rowOff>
    </xdr:from>
    <xdr:to>
      <xdr:col>46</xdr:col>
      <xdr:colOff>38100</xdr:colOff>
      <xdr:row>57</xdr:row>
      <xdr:rowOff>19342</xdr:rowOff>
    </xdr:to>
    <xdr:sp macro="" textlink="">
      <xdr:nvSpPr>
        <xdr:cNvPr id="358" name="フローチャート: 判断 357"/>
        <xdr:cNvSpPr/>
      </xdr:nvSpPr>
      <xdr:spPr>
        <a:xfrm>
          <a:off x="8699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10469</xdr:rowOff>
    </xdr:from>
    <xdr:ext cx="534377" cy="259045"/>
    <xdr:sp macro="" textlink="">
      <xdr:nvSpPr>
        <xdr:cNvPr id="359" name="テキスト ボックス 358"/>
        <xdr:cNvSpPr txBox="1"/>
      </xdr:nvSpPr>
      <xdr:spPr>
        <a:xfrm>
          <a:off x="8483111" y="97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94628</xdr:rowOff>
    </xdr:from>
    <xdr:to>
      <xdr:col>41</xdr:col>
      <xdr:colOff>50800</xdr:colOff>
      <xdr:row>56</xdr:row>
      <xdr:rowOff>151968</xdr:rowOff>
    </xdr:to>
    <xdr:cxnSp macro="">
      <xdr:nvCxnSpPr>
        <xdr:cNvPr id="360" name="直線コネクタ 359"/>
        <xdr:cNvCxnSpPr/>
      </xdr:nvCxnSpPr>
      <xdr:spPr>
        <a:xfrm flipV="1">
          <a:off x="6972300" y="9695828"/>
          <a:ext cx="889000" cy="57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97536</xdr:rowOff>
    </xdr:from>
    <xdr:to>
      <xdr:col>41</xdr:col>
      <xdr:colOff>101600</xdr:colOff>
      <xdr:row>57</xdr:row>
      <xdr:rowOff>27686</xdr:rowOff>
    </xdr:to>
    <xdr:sp macro="" textlink="">
      <xdr:nvSpPr>
        <xdr:cNvPr id="361" name="フローチャート: 判断 360"/>
        <xdr:cNvSpPr/>
      </xdr:nvSpPr>
      <xdr:spPr>
        <a:xfrm>
          <a:off x="7810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18813</xdr:rowOff>
    </xdr:from>
    <xdr:ext cx="534377" cy="259045"/>
    <xdr:sp macro="" textlink="">
      <xdr:nvSpPr>
        <xdr:cNvPr id="362" name="テキスト ボックス 361"/>
        <xdr:cNvSpPr txBox="1"/>
      </xdr:nvSpPr>
      <xdr:spPr>
        <a:xfrm>
          <a:off x="7594111" y="979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137744</xdr:rowOff>
    </xdr:from>
    <xdr:to>
      <xdr:col>36</xdr:col>
      <xdr:colOff>165100</xdr:colOff>
      <xdr:row>57</xdr:row>
      <xdr:rowOff>67894</xdr:rowOff>
    </xdr:to>
    <xdr:sp macro="" textlink="">
      <xdr:nvSpPr>
        <xdr:cNvPr id="363" name="フローチャート: 判断 362"/>
        <xdr:cNvSpPr/>
      </xdr:nvSpPr>
      <xdr:spPr>
        <a:xfrm>
          <a:off x="6921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59021</xdr:rowOff>
    </xdr:from>
    <xdr:ext cx="534377" cy="259045"/>
    <xdr:sp macro="" textlink="">
      <xdr:nvSpPr>
        <xdr:cNvPr id="364" name="テキスト ボックス 363"/>
        <xdr:cNvSpPr txBox="1"/>
      </xdr:nvSpPr>
      <xdr:spPr>
        <a:xfrm>
          <a:off x="6705111" y="983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72492</xdr:rowOff>
    </xdr:from>
    <xdr:to>
      <xdr:col>55</xdr:col>
      <xdr:colOff>50800</xdr:colOff>
      <xdr:row>57</xdr:row>
      <xdr:rowOff>2642</xdr:rowOff>
    </xdr:to>
    <xdr:sp macro="" textlink="">
      <xdr:nvSpPr>
        <xdr:cNvPr id="370" name="楕円 369"/>
        <xdr:cNvSpPr/>
      </xdr:nvSpPr>
      <xdr:spPr>
        <a:xfrm>
          <a:off x="10426700" y="967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50919</xdr:rowOff>
    </xdr:from>
    <xdr:ext cx="534377" cy="259045"/>
    <xdr:sp macro="" textlink="">
      <xdr:nvSpPr>
        <xdr:cNvPr id="371" name="農林水産業費該当値テキスト"/>
        <xdr:cNvSpPr txBox="1"/>
      </xdr:nvSpPr>
      <xdr:spPr>
        <a:xfrm>
          <a:off x="10528300" y="965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76733</xdr:rowOff>
    </xdr:from>
    <xdr:to>
      <xdr:col>50</xdr:col>
      <xdr:colOff>165100</xdr:colOff>
      <xdr:row>57</xdr:row>
      <xdr:rowOff>6883</xdr:rowOff>
    </xdr:to>
    <xdr:sp macro="" textlink="">
      <xdr:nvSpPr>
        <xdr:cNvPr id="372" name="楕円 371"/>
        <xdr:cNvSpPr/>
      </xdr:nvSpPr>
      <xdr:spPr>
        <a:xfrm>
          <a:off x="9588500" y="967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169460</xdr:rowOff>
    </xdr:from>
    <xdr:ext cx="534377" cy="259045"/>
    <xdr:sp macro="" textlink="">
      <xdr:nvSpPr>
        <xdr:cNvPr id="373" name="テキスト ボックス 372"/>
        <xdr:cNvSpPr txBox="1"/>
      </xdr:nvSpPr>
      <xdr:spPr>
        <a:xfrm>
          <a:off x="9372111" y="9770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54763</xdr:rowOff>
    </xdr:from>
    <xdr:to>
      <xdr:col>46</xdr:col>
      <xdr:colOff>38100</xdr:colOff>
      <xdr:row>56</xdr:row>
      <xdr:rowOff>156363</xdr:rowOff>
    </xdr:to>
    <xdr:sp macro="" textlink="">
      <xdr:nvSpPr>
        <xdr:cNvPr id="374" name="楕円 373"/>
        <xdr:cNvSpPr/>
      </xdr:nvSpPr>
      <xdr:spPr>
        <a:xfrm>
          <a:off x="8699500" y="965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1440</xdr:rowOff>
    </xdr:from>
    <xdr:ext cx="534377" cy="259045"/>
    <xdr:sp macro="" textlink="">
      <xdr:nvSpPr>
        <xdr:cNvPr id="375" name="テキスト ボックス 374"/>
        <xdr:cNvSpPr txBox="1"/>
      </xdr:nvSpPr>
      <xdr:spPr>
        <a:xfrm>
          <a:off x="8483111" y="9431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43828</xdr:rowOff>
    </xdr:from>
    <xdr:to>
      <xdr:col>41</xdr:col>
      <xdr:colOff>101600</xdr:colOff>
      <xdr:row>56</xdr:row>
      <xdr:rowOff>145428</xdr:rowOff>
    </xdr:to>
    <xdr:sp macro="" textlink="">
      <xdr:nvSpPr>
        <xdr:cNvPr id="376" name="楕円 375"/>
        <xdr:cNvSpPr/>
      </xdr:nvSpPr>
      <xdr:spPr>
        <a:xfrm>
          <a:off x="7810500" y="964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161955</xdr:rowOff>
    </xdr:from>
    <xdr:ext cx="534377" cy="259045"/>
    <xdr:sp macro="" textlink="">
      <xdr:nvSpPr>
        <xdr:cNvPr id="377" name="テキスト ボックス 376"/>
        <xdr:cNvSpPr txBox="1"/>
      </xdr:nvSpPr>
      <xdr:spPr>
        <a:xfrm>
          <a:off x="7594111" y="9420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101168</xdr:rowOff>
    </xdr:from>
    <xdr:to>
      <xdr:col>36</xdr:col>
      <xdr:colOff>165100</xdr:colOff>
      <xdr:row>57</xdr:row>
      <xdr:rowOff>31318</xdr:rowOff>
    </xdr:to>
    <xdr:sp macro="" textlink="">
      <xdr:nvSpPr>
        <xdr:cNvPr id="378" name="楕円 377"/>
        <xdr:cNvSpPr/>
      </xdr:nvSpPr>
      <xdr:spPr>
        <a:xfrm>
          <a:off x="6921500" y="970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47845</xdr:rowOff>
    </xdr:from>
    <xdr:ext cx="534377" cy="259045"/>
    <xdr:sp macro="" textlink="">
      <xdr:nvSpPr>
        <xdr:cNvPr id="379" name="テキスト ボックス 378"/>
        <xdr:cNvSpPr txBox="1"/>
      </xdr:nvSpPr>
      <xdr:spPr>
        <a:xfrm>
          <a:off x="6705111" y="947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84272</xdr:rowOff>
    </xdr:from>
    <xdr:to>
      <xdr:col>54</xdr:col>
      <xdr:colOff>189865</xdr:colOff>
      <xdr:row>79</xdr:row>
      <xdr:rowOff>22566</xdr:rowOff>
    </xdr:to>
    <xdr:cxnSp macro="">
      <xdr:nvCxnSpPr>
        <xdr:cNvPr id="403" name="直線コネクタ 402"/>
        <xdr:cNvCxnSpPr/>
      </xdr:nvCxnSpPr>
      <xdr:spPr>
        <a:xfrm flipV="1">
          <a:off x="10475595" y="12257222"/>
          <a:ext cx="1270" cy="1309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26393</xdr:rowOff>
    </xdr:from>
    <xdr:ext cx="469744" cy="259045"/>
    <xdr:sp macro="" textlink="">
      <xdr:nvSpPr>
        <xdr:cNvPr id="404" name="商工費最小値テキスト"/>
        <xdr:cNvSpPr txBox="1"/>
      </xdr:nvSpPr>
      <xdr:spPr>
        <a:xfrm>
          <a:off x="10528300" y="1357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22566</xdr:rowOff>
    </xdr:from>
    <xdr:to>
      <xdr:col>55</xdr:col>
      <xdr:colOff>88900</xdr:colOff>
      <xdr:row>79</xdr:row>
      <xdr:rowOff>22566</xdr:rowOff>
    </xdr:to>
    <xdr:cxnSp macro="">
      <xdr:nvCxnSpPr>
        <xdr:cNvPr id="405" name="直線コネクタ 404"/>
        <xdr:cNvCxnSpPr/>
      </xdr:nvCxnSpPr>
      <xdr:spPr>
        <a:xfrm>
          <a:off x="10388600" y="1356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30949</xdr:rowOff>
    </xdr:from>
    <xdr:ext cx="599010" cy="259045"/>
    <xdr:sp macro="" textlink="">
      <xdr:nvSpPr>
        <xdr:cNvPr id="406" name="商工費最大値テキスト"/>
        <xdr:cNvSpPr txBox="1"/>
      </xdr:nvSpPr>
      <xdr:spPr>
        <a:xfrm>
          <a:off x="10528300" y="120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174,774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84272</xdr:rowOff>
    </xdr:from>
    <xdr:to>
      <xdr:col>55</xdr:col>
      <xdr:colOff>88900</xdr:colOff>
      <xdr:row>71</xdr:row>
      <xdr:rowOff>84272</xdr:rowOff>
    </xdr:to>
    <xdr:cxnSp macro="">
      <xdr:nvCxnSpPr>
        <xdr:cNvPr id="407" name="直線コネクタ 406"/>
        <xdr:cNvCxnSpPr/>
      </xdr:nvCxnSpPr>
      <xdr:spPr>
        <a:xfrm>
          <a:off x="10388600" y="1225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113525</xdr:rowOff>
    </xdr:from>
    <xdr:to>
      <xdr:col>55</xdr:col>
      <xdr:colOff>0</xdr:colOff>
      <xdr:row>76</xdr:row>
      <xdr:rowOff>154414</xdr:rowOff>
    </xdr:to>
    <xdr:cxnSp macro="">
      <xdr:nvCxnSpPr>
        <xdr:cNvPr id="408" name="直線コネクタ 407"/>
        <xdr:cNvCxnSpPr/>
      </xdr:nvCxnSpPr>
      <xdr:spPr>
        <a:xfrm flipV="1">
          <a:off x="9639300" y="13143725"/>
          <a:ext cx="838200" cy="40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169183</xdr:rowOff>
    </xdr:from>
    <xdr:ext cx="534377" cy="259045"/>
    <xdr:sp macro="" textlink="">
      <xdr:nvSpPr>
        <xdr:cNvPr id="409" name="商工費平均値テキスト"/>
        <xdr:cNvSpPr txBox="1"/>
      </xdr:nvSpPr>
      <xdr:spPr>
        <a:xfrm>
          <a:off x="10528300" y="13370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19306</xdr:rowOff>
    </xdr:from>
    <xdr:to>
      <xdr:col>55</xdr:col>
      <xdr:colOff>50800</xdr:colOff>
      <xdr:row>78</xdr:row>
      <xdr:rowOff>120906</xdr:rowOff>
    </xdr:to>
    <xdr:sp macro="" textlink="">
      <xdr:nvSpPr>
        <xdr:cNvPr id="410" name="フローチャート: 判断 409"/>
        <xdr:cNvSpPr/>
      </xdr:nvSpPr>
      <xdr:spPr>
        <a:xfrm>
          <a:off x="104267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93173</xdr:rowOff>
    </xdr:from>
    <xdr:to>
      <xdr:col>50</xdr:col>
      <xdr:colOff>114300</xdr:colOff>
      <xdr:row>76</xdr:row>
      <xdr:rowOff>154414</xdr:rowOff>
    </xdr:to>
    <xdr:cxnSp macro="">
      <xdr:nvCxnSpPr>
        <xdr:cNvPr id="411" name="直線コネクタ 410"/>
        <xdr:cNvCxnSpPr/>
      </xdr:nvCxnSpPr>
      <xdr:spPr>
        <a:xfrm>
          <a:off x="8750300" y="12951923"/>
          <a:ext cx="889000" cy="232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21501</xdr:rowOff>
    </xdr:from>
    <xdr:to>
      <xdr:col>50</xdr:col>
      <xdr:colOff>165100</xdr:colOff>
      <xdr:row>78</xdr:row>
      <xdr:rowOff>123101</xdr:rowOff>
    </xdr:to>
    <xdr:sp macro="" textlink="">
      <xdr:nvSpPr>
        <xdr:cNvPr id="412" name="フローチャート: 判断 411"/>
        <xdr:cNvSpPr/>
      </xdr:nvSpPr>
      <xdr:spPr>
        <a:xfrm>
          <a:off x="9588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114228</xdr:rowOff>
    </xdr:from>
    <xdr:ext cx="534377" cy="259045"/>
    <xdr:sp macro="" textlink="">
      <xdr:nvSpPr>
        <xdr:cNvPr id="413" name="テキスト ボックス 412"/>
        <xdr:cNvSpPr txBox="1"/>
      </xdr:nvSpPr>
      <xdr:spPr>
        <a:xfrm>
          <a:off x="9372111" y="1348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93173</xdr:rowOff>
    </xdr:from>
    <xdr:to>
      <xdr:col>45</xdr:col>
      <xdr:colOff>177800</xdr:colOff>
      <xdr:row>76</xdr:row>
      <xdr:rowOff>117252</xdr:rowOff>
    </xdr:to>
    <xdr:cxnSp macro="">
      <xdr:nvCxnSpPr>
        <xdr:cNvPr id="414" name="直線コネクタ 413"/>
        <xdr:cNvCxnSpPr/>
      </xdr:nvCxnSpPr>
      <xdr:spPr>
        <a:xfrm flipV="1">
          <a:off x="7861300" y="12951923"/>
          <a:ext cx="889000" cy="195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33130</xdr:rowOff>
    </xdr:from>
    <xdr:to>
      <xdr:col>46</xdr:col>
      <xdr:colOff>38100</xdr:colOff>
      <xdr:row>78</xdr:row>
      <xdr:rowOff>134730</xdr:rowOff>
    </xdr:to>
    <xdr:sp macro="" textlink="">
      <xdr:nvSpPr>
        <xdr:cNvPr id="415" name="フローチャート: 判断 414"/>
        <xdr:cNvSpPr/>
      </xdr:nvSpPr>
      <xdr:spPr>
        <a:xfrm>
          <a:off x="8699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125857</xdr:rowOff>
    </xdr:from>
    <xdr:ext cx="534377" cy="259045"/>
    <xdr:sp macro="" textlink="">
      <xdr:nvSpPr>
        <xdr:cNvPr id="416" name="テキスト ボックス 415"/>
        <xdr:cNvSpPr txBox="1"/>
      </xdr:nvSpPr>
      <xdr:spPr>
        <a:xfrm>
          <a:off x="8483111" y="1349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117252</xdr:rowOff>
    </xdr:from>
    <xdr:to>
      <xdr:col>41</xdr:col>
      <xdr:colOff>50800</xdr:colOff>
      <xdr:row>76</xdr:row>
      <xdr:rowOff>158026</xdr:rowOff>
    </xdr:to>
    <xdr:cxnSp macro="">
      <xdr:nvCxnSpPr>
        <xdr:cNvPr id="417" name="直線コネクタ 416"/>
        <xdr:cNvCxnSpPr/>
      </xdr:nvCxnSpPr>
      <xdr:spPr>
        <a:xfrm flipV="1">
          <a:off x="6972300" y="13147452"/>
          <a:ext cx="889000" cy="40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24839</xdr:rowOff>
    </xdr:from>
    <xdr:to>
      <xdr:col>41</xdr:col>
      <xdr:colOff>101600</xdr:colOff>
      <xdr:row>78</xdr:row>
      <xdr:rowOff>126439</xdr:rowOff>
    </xdr:to>
    <xdr:sp macro="" textlink="">
      <xdr:nvSpPr>
        <xdr:cNvPr id="418" name="フローチャート: 判断 417"/>
        <xdr:cNvSpPr/>
      </xdr:nvSpPr>
      <xdr:spPr>
        <a:xfrm>
          <a:off x="7810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117566</xdr:rowOff>
    </xdr:from>
    <xdr:ext cx="534377" cy="259045"/>
    <xdr:sp macro="" textlink="">
      <xdr:nvSpPr>
        <xdr:cNvPr id="419" name="テキスト ボックス 418"/>
        <xdr:cNvSpPr txBox="1"/>
      </xdr:nvSpPr>
      <xdr:spPr>
        <a:xfrm>
          <a:off x="7594111" y="1349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45993</xdr:rowOff>
    </xdr:from>
    <xdr:to>
      <xdr:col>36</xdr:col>
      <xdr:colOff>165100</xdr:colOff>
      <xdr:row>78</xdr:row>
      <xdr:rowOff>147593</xdr:rowOff>
    </xdr:to>
    <xdr:sp macro="" textlink="">
      <xdr:nvSpPr>
        <xdr:cNvPr id="420" name="フローチャート: 判断 419"/>
        <xdr:cNvSpPr/>
      </xdr:nvSpPr>
      <xdr:spPr>
        <a:xfrm>
          <a:off x="6921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138720</xdr:rowOff>
    </xdr:from>
    <xdr:ext cx="534377" cy="259045"/>
    <xdr:sp macro="" textlink="">
      <xdr:nvSpPr>
        <xdr:cNvPr id="421" name="テキスト ボックス 420"/>
        <xdr:cNvSpPr txBox="1"/>
      </xdr:nvSpPr>
      <xdr:spPr>
        <a:xfrm>
          <a:off x="6705111" y="1351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62725</xdr:rowOff>
    </xdr:from>
    <xdr:to>
      <xdr:col>55</xdr:col>
      <xdr:colOff>50800</xdr:colOff>
      <xdr:row>76</xdr:row>
      <xdr:rowOff>164325</xdr:rowOff>
    </xdr:to>
    <xdr:sp macro="" textlink="">
      <xdr:nvSpPr>
        <xdr:cNvPr id="427" name="楕円 426"/>
        <xdr:cNvSpPr/>
      </xdr:nvSpPr>
      <xdr:spPr>
        <a:xfrm>
          <a:off x="10426700" y="1309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85603</xdr:rowOff>
    </xdr:from>
    <xdr:ext cx="534377" cy="259045"/>
    <xdr:sp macro="" textlink="">
      <xdr:nvSpPr>
        <xdr:cNvPr id="428" name="商工費該当値テキスト"/>
        <xdr:cNvSpPr txBox="1"/>
      </xdr:nvSpPr>
      <xdr:spPr>
        <a:xfrm>
          <a:off x="10528300" y="1294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103614</xdr:rowOff>
    </xdr:from>
    <xdr:to>
      <xdr:col>50</xdr:col>
      <xdr:colOff>165100</xdr:colOff>
      <xdr:row>77</xdr:row>
      <xdr:rowOff>33764</xdr:rowOff>
    </xdr:to>
    <xdr:sp macro="" textlink="">
      <xdr:nvSpPr>
        <xdr:cNvPr id="429" name="楕円 428"/>
        <xdr:cNvSpPr/>
      </xdr:nvSpPr>
      <xdr:spPr>
        <a:xfrm>
          <a:off x="9588500" y="1313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50292</xdr:rowOff>
    </xdr:from>
    <xdr:ext cx="534377" cy="259045"/>
    <xdr:sp macro="" textlink="">
      <xdr:nvSpPr>
        <xdr:cNvPr id="430" name="テキスト ボックス 429"/>
        <xdr:cNvSpPr txBox="1"/>
      </xdr:nvSpPr>
      <xdr:spPr>
        <a:xfrm>
          <a:off x="9372111" y="12909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42373</xdr:rowOff>
    </xdr:from>
    <xdr:to>
      <xdr:col>46</xdr:col>
      <xdr:colOff>38100</xdr:colOff>
      <xdr:row>75</xdr:row>
      <xdr:rowOff>143973</xdr:rowOff>
    </xdr:to>
    <xdr:sp macro="" textlink="">
      <xdr:nvSpPr>
        <xdr:cNvPr id="431" name="楕円 430"/>
        <xdr:cNvSpPr/>
      </xdr:nvSpPr>
      <xdr:spPr>
        <a:xfrm>
          <a:off x="8699500" y="1290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160500</xdr:rowOff>
    </xdr:from>
    <xdr:ext cx="534377" cy="259045"/>
    <xdr:sp macro="" textlink="">
      <xdr:nvSpPr>
        <xdr:cNvPr id="432" name="テキスト ボックス 431"/>
        <xdr:cNvSpPr txBox="1"/>
      </xdr:nvSpPr>
      <xdr:spPr>
        <a:xfrm>
          <a:off x="8483111" y="1267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66452</xdr:rowOff>
    </xdr:from>
    <xdr:to>
      <xdr:col>41</xdr:col>
      <xdr:colOff>101600</xdr:colOff>
      <xdr:row>76</xdr:row>
      <xdr:rowOff>168052</xdr:rowOff>
    </xdr:to>
    <xdr:sp macro="" textlink="">
      <xdr:nvSpPr>
        <xdr:cNvPr id="433" name="楕円 432"/>
        <xdr:cNvSpPr/>
      </xdr:nvSpPr>
      <xdr:spPr>
        <a:xfrm>
          <a:off x="7810500" y="1309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13129</xdr:rowOff>
    </xdr:from>
    <xdr:ext cx="534377" cy="259045"/>
    <xdr:sp macro="" textlink="">
      <xdr:nvSpPr>
        <xdr:cNvPr id="434" name="テキスト ボックス 433"/>
        <xdr:cNvSpPr txBox="1"/>
      </xdr:nvSpPr>
      <xdr:spPr>
        <a:xfrm>
          <a:off x="7594111" y="128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107226</xdr:rowOff>
    </xdr:from>
    <xdr:to>
      <xdr:col>36</xdr:col>
      <xdr:colOff>165100</xdr:colOff>
      <xdr:row>77</xdr:row>
      <xdr:rowOff>37376</xdr:rowOff>
    </xdr:to>
    <xdr:sp macro="" textlink="">
      <xdr:nvSpPr>
        <xdr:cNvPr id="435" name="楕円 434"/>
        <xdr:cNvSpPr/>
      </xdr:nvSpPr>
      <xdr:spPr>
        <a:xfrm>
          <a:off x="6921500" y="1313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53903</xdr:rowOff>
    </xdr:from>
    <xdr:ext cx="534377" cy="259045"/>
    <xdr:sp macro="" textlink="">
      <xdr:nvSpPr>
        <xdr:cNvPr id="436" name="テキスト ボックス 435"/>
        <xdr:cNvSpPr txBox="1"/>
      </xdr:nvSpPr>
      <xdr:spPr>
        <a:xfrm>
          <a:off x="6705111" y="12912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93469</xdr:rowOff>
    </xdr:from>
    <xdr:to>
      <xdr:col>54</xdr:col>
      <xdr:colOff>189865</xdr:colOff>
      <xdr:row>98</xdr:row>
      <xdr:rowOff>100678</xdr:rowOff>
    </xdr:to>
    <xdr:cxnSp macro="">
      <xdr:nvCxnSpPr>
        <xdr:cNvPr id="460" name="直線コネクタ 459"/>
        <xdr:cNvCxnSpPr/>
      </xdr:nvCxnSpPr>
      <xdr:spPr>
        <a:xfrm flipV="1">
          <a:off x="10475595" y="15695419"/>
          <a:ext cx="1270" cy="120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104505</xdr:rowOff>
    </xdr:from>
    <xdr:ext cx="534377" cy="259045"/>
    <xdr:sp macro="" textlink="">
      <xdr:nvSpPr>
        <xdr:cNvPr id="461" name="土木費最小値テキスト"/>
        <xdr:cNvSpPr txBox="1"/>
      </xdr:nvSpPr>
      <xdr:spPr>
        <a:xfrm>
          <a:off x="10528300" y="169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100678</xdr:rowOff>
    </xdr:from>
    <xdr:to>
      <xdr:col>55</xdr:col>
      <xdr:colOff>88900</xdr:colOff>
      <xdr:row>98</xdr:row>
      <xdr:rowOff>100678</xdr:rowOff>
    </xdr:to>
    <xdr:cxnSp macro="">
      <xdr:nvCxnSpPr>
        <xdr:cNvPr id="462" name="直線コネクタ 461"/>
        <xdr:cNvCxnSpPr/>
      </xdr:nvCxnSpPr>
      <xdr:spPr>
        <a:xfrm>
          <a:off x="10388600" y="1690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40146</xdr:rowOff>
    </xdr:from>
    <xdr:ext cx="599010" cy="259045"/>
    <xdr:sp macro="" textlink="">
      <xdr:nvSpPr>
        <xdr:cNvPr id="463" name="土木費最大値テキスト"/>
        <xdr:cNvSpPr txBox="1"/>
      </xdr:nvSpPr>
      <xdr:spPr>
        <a:xfrm>
          <a:off x="10528300" y="1547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93469</xdr:rowOff>
    </xdr:from>
    <xdr:to>
      <xdr:col>55</xdr:col>
      <xdr:colOff>88900</xdr:colOff>
      <xdr:row>91</xdr:row>
      <xdr:rowOff>93469</xdr:rowOff>
    </xdr:to>
    <xdr:cxnSp macro="">
      <xdr:nvCxnSpPr>
        <xdr:cNvPr id="464" name="直線コネクタ 463"/>
        <xdr:cNvCxnSpPr/>
      </xdr:nvCxnSpPr>
      <xdr:spPr>
        <a:xfrm>
          <a:off x="10388600" y="156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141156</xdr:rowOff>
    </xdr:from>
    <xdr:to>
      <xdr:col>55</xdr:col>
      <xdr:colOff>0</xdr:colOff>
      <xdr:row>95</xdr:row>
      <xdr:rowOff>119537</xdr:rowOff>
    </xdr:to>
    <xdr:cxnSp macro="">
      <xdr:nvCxnSpPr>
        <xdr:cNvPr id="465" name="直線コネクタ 464"/>
        <xdr:cNvCxnSpPr/>
      </xdr:nvCxnSpPr>
      <xdr:spPr>
        <a:xfrm flipV="1">
          <a:off x="9639300" y="16257456"/>
          <a:ext cx="838200" cy="149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64324</xdr:rowOff>
    </xdr:from>
    <xdr:ext cx="534377" cy="259045"/>
    <xdr:sp macro="" textlink="">
      <xdr:nvSpPr>
        <xdr:cNvPr id="466" name="土木費平均値テキスト"/>
        <xdr:cNvSpPr txBox="1"/>
      </xdr:nvSpPr>
      <xdr:spPr>
        <a:xfrm>
          <a:off x="10528300" y="16523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85897</xdr:rowOff>
    </xdr:from>
    <xdr:to>
      <xdr:col>55</xdr:col>
      <xdr:colOff>50800</xdr:colOff>
      <xdr:row>97</xdr:row>
      <xdr:rowOff>16047</xdr:rowOff>
    </xdr:to>
    <xdr:sp macro="" textlink="">
      <xdr:nvSpPr>
        <xdr:cNvPr id="467" name="フローチャート: 判断 466"/>
        <xdr:cNvSpPr/>
      </xdr:nvSpPr>
      <xdr:spPr>
        <a:xfrm>
          <a:off x="10426700" y="165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119537</xdr:rowOff>
    </xdr:from>
    <xdr:to>
      <xdr:col>50</xdr:col>
      <xdr:colOff>114300</xdr:colOff>
      <xdr:row>96</xdr:row>
      <xdr:rowOff>24394</xdr:rowOff>
    </xdr:to>
    <xdr:cxnSp macro="">
      <xdr:nvCxnSpPr>
        <xdr:cNvPr id="468" name="直線コネクタ 467"/>
        <xdr:cNvCxnSpPr/>
      </xdr:nvCxnSpPr>
      <xdr:spPr>
        <a:xfrm flipV="1">
          <a:off x="8750300" y="16407287"/>
          <a:ext cx="889000" cy="7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82415</xdr:rowOff>
    </xdr:from>
    <xdr:to>
      <xdr:col>50</xdr:col>
      <xdr:colOff>165100</xdr:colOff>
      <xdr:row>97</xdr:row>
      <xdr:rowOff>12565</xdr:rowOff>
    </xdr:to>
    <xdr:sp macro="" textlink="">
      <xdr:nvSpPr>
        <xdr:cNvPr id="469" name="フローチャート: 判断 468"/>
        <xdr:cNvSpPr/>
      </xdr:nvSpPr>
      <xdr:spPr>
        <a:xfrm>
          <a:off x="95885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3692</xdr:rowOff>
    </xdr:from>
    <xdr:ext cx="534377" cy="259045"/>
    <xdr:sp macro="" textlink="">
      <xdr:nvSpPr>
        <xdr:cNvPr id="470" name="テキスト ボックス 469"/>
        <xdr:cNvSpPr txBox="1"/>
      </xdr:nvSpPr>
      <xdr:spPr>
        <a:xfrm>
          <a:off x="9372111" y="1663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24394</xdr:rowOff>
    </xdr:from>
    <xdr:to>
      <xdr:col>45</xdr:col>
      <xdr:colOff>177800</xdr:colOff>
      <xdr:row>96</xdr:row>
      <xdr:rowOff>60361</xdr:rowOff>
    </xdr:to>
    <xdr:cxnSp macro="">
      <xdr:nvCxnSpPr>
        <xdr:cNvPr id="471" name="直線コネクタ 470"/>
        <xdr:cNvCxnSpPr/>
      </xdr:nvCxnSpPr>
      <xdr:spPr>
        <a:xfrm flipV="1">
          <a:off x="7861300" y="16483594"/>
          <a:ext cx="889000" cy="3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99881</xdr:rowOff>
    </xdr:from>
    <xdr:to>
      <xdr:col>46</xdr:col>
      <xdr:colOff>38100</xdr:colOff>
      <xdr:row>97</xdr:row>
      <xdr:rowOff>30031</xdr:rowOff>
    </xdr:to>
    <xdr:sp macro="" textlink="">
      <xdr:nvSpPr>
        <xdr:cNvPr id="472" name="フローチャート: 判断 471"/>
        <xdr:cNvSpPr/>
      </xdr:nvSpPr>
      <xdr:spPr>
        <a:xfrm>
          <a:off x="8699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21158</xdr:rowOff>
    </xdr:from>
    <xdr:ext cx="534377" cy="259045"/>
    <xdr:sp macro="" textlink="">
      <xdr:nvSpPr>
        <xdr:cNvPr id="473" name="テキスト ボックス 472"/>
        <xdr:cNvSpPr txBox="1"/>
      </xdr:nvSpPr>
      <xdr:spPr>
        <a:xfrm>
          <a:off x="8483111" y="1665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22436</xdr:rowOff>
    </xdr:from>
    <xdr:to>
      <xdr:col>41</xdr:col>
      <xdr:colOff>50800</xdr:colOff>
      <xdr:row>96</xdr:row>
      <xdr:rowOff>60361</xdr:rowOff>
    </xdr:to>
    <xdr:cxnSp macro="">
      <xdr:nvCxnSpPr>
        <xdr:cNvPr id="474" name="直線コネクタ 473"/>
        <xdr:cNvCxnSpPr/>
      </xdr:nvCxnSpPr>
      <xdr:spPr>
        <a:xfrm>
          <a:off x="6972300" y="16481636"/>
          <a:ext cx="889000" cy="3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112148</xdr:rowOff>
    </xdr:from>
    <xdr:to>
      <xdr:col>41</xdr:col>
      <xdr:colOff>101600</xdr:colOff>
      <xdr:row>97</xdr:row>
      <xdr:rowOff>42298</xdr:rowOff>
    </xdr:to>
    <xdr:sp macro="" textlink="">
      <xdr:nvSpPr>
        <xdr:cNvPr id="475" name="フローチャート: 判断 474"/>
        <xdr:cNvSpPr/>
      </xdr:nvSpPr>
      <xdr:spPr>
        <a:xfrm>
          <a:off x="7810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33425</xdr:rowOff>
    </xdr:from>
    <xdr:ext cx="534377" cy="259045"/>
    <xdr:sp macro="" textlink="">
      <xdr:nvSpPr>
        <xdr:cNvPr id="476" name="テキスト ボックス 475"/>
        <xdr:cNvSpPr txBox="1"/>
      </xdr:nvSpPr>
      <xdr:spPr>
        <a:xfrm>
          <a:off x="7594111" y="1666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137371</xdr:rowOff>
    </xdr:from>
    <xdr:to>
      <xdr:col>36</xdr:col>
      <xdr:colOff>165100</xdr:colOff>
      <xdr:row>96</xdr:row>
      <xdr:rowOff>67521</xdr:rowOff>
    </xdr:to>
    <xdr:sp macro="" textlink="">
      <xdr:nvSpPr>
        <xdr:cNvPr id="477" name="フローチャート: 判断 476"/>
        <xdr:cNvSpPr/>
      </xdr:nvSpPr>
      <xdr:spPr>
        <a:xfrm>
          <a:off x="6921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84048</xdr:rowOff>
    </xdr:from>
    <xdr:ext cx="534377" cy="259045"/>
    <xdr:sp macro="" textlink="">
      <xdr:nvSpPr>
        <xdr:cNvPr id="478" name="テキスト ボックス 477"/>
        <xdr:cNvSpPr txBox="1"/>
      </xdr:nvSpPr>
      <xdr:spPr>
        <a:xfrm>
          <a:off x="6705111" y="162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90356</xdr:rowOff>
    </xdr:from>
    <xdr:to>
      <xdr:col>55</xdr:col>
      <xdr:colOff>50800</xdr:colOff>
      <xdr:row>95</xdr:row>
      <xdr:rowOff>20506</xdr:rowOff>
    </xdr:to>
    <xdr:sp macro="" textlink="">
      <xdr:nvSpPr>
        <xdr:cNvPr id="484" name="楕円 483"/>
        <xdr:cNvSpPr/>
      </xdr:nvSpPr>
      <xdr:spPr>
        <a:xfrm>
          <a:off x="10426700" y="1620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113233</xdr:rowOff>
    </xdr:from>
    <xdr:ext cx="534377" cy="259045"/>
    <xdr:sp macro="" textlink="">
      <xdr:nvSpPr>
        <xdr:cNvPr id="485" name="土木費該当値テキスト"/>
        <xdr:cNvSpPr txBox="1"/>
      </xdr:nvSpPr>
      <xdr:spPr>
        <a:xfrm>
          <a:off x="10528300" y="16058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68737</xdr:rowOff>
    </xdr:from>
    <xdr:to>
      <xdr:col>50</xdr:col>
      <xdr:colOff>165100</xdr:colOff>
      <xdr:row>95</xdr:row>
      <xdr:rowOff>170337</xdr:rowOff>
    </xdr:to>
    <xdr:sp macro="" textlink="">
      <xdr:nvSpPr>
        <xdr:cNvPr id="486" name="楕円 485"/>
        <xdr:cNvSpPr/>
      </xdr:nvSpPr>
      <xdr:spPr>
        <a:xfrm>
          <a:off x="9588500" y="16356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15414</xdr:rowOff>
    </xdr:from>
    <xdr:ext cx="534377" cy="259045"/>
    <xdr:sp macro="" textlink="">
      <xdr:nvSpPr>
        <xdr:cNvPr id="487" name="テキスト ボックス 486"/>
        <xdr:cNvSpPr txBox="1"/>
      </xdr:nvSpPr>
      <xdr:spPr>
        <a:xfrm>
          <a:off x="9372111" y="1613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145044</xdr:rowOff>
    </xdr:from>
    <xdr:to>
      <xdr:col>46</xdr:col>
      <xdr:colOff>38100</xdr:colOff>
      <xdr:row>96</xdr:row>
      <xdr:rowOff>75194</xdr:rowOff>
    </xdr:to>
    <xdr:sp macro="" textlink="">
      <xdr:nvSpPr>
        <xdr:cNvPr id="488" name="楕円 487"/>
        <xdr:cNvSpPr/>
      </xdr:nvSpPr>
      <xdr:spPr>
        <a:xfrm>
          <a:off x="8699500" y="1643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91721</xdr:rowOff>
    </xdr:from>
    <xdr:ext cx="534377" cy="259045"/>
    <xdr:sp macro="" textlink="">
      <xdr:nvSpPr>
        <xdr:cNvPr id="489" name="テキスト ボックス 488"/>
        <xdr:cNvSpPr txBox="1"/>
      </xdr:nvSpPr>
      <xdr:spPr>
        <a:xfrm>
          <a:off x="8483111" y="16208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9561</xdr:rowOff>
    </xdr:from>
    <xdr:to>
      <xdr:col>41</xdr:col>
      <xdr:colOff>101600</xdr:colOff>
      <xdr:row>96</xdr:row>
      <xdr:rowOff>111161</xdr:rowOff>
    </xdr:to>
    <xdr:sp macro="" textlink="">
      <xdr:nvSpPr>
        <xdr:cNvPr id="490" name="楕円 489"/>
        <xdr:cNvSpPr/>
      </xdr:nvSpPr>
      <xdr:spPr>
        <a:xfrm>
          <a:off x="7810500" y="1646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127688</xdr:rowOff>
    </xdr:from>
    <xdr:ext cx="534377" cy="259045"/>
    <xdr:sp macro="" textlink="">
      <xdr:nvSpPr>
        <xdr:cNvPr id="491" name="テキスト ボックス 490"/>
        <xdr:cNvSpPr txBox="1"/>
      </xdr:nvSpPr>
      <xdr:spPr>
        <a:xfrm>
          <a:off x="7594111" y="1624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143086</xdr:rowOff>
    </xdr:from>
    <xdr:to>
      <xdr:col>36</xdr:col>
      <xdr:colOff>165100</xdr:colOff>
      <xdr:row>96</xdr:row>
      <xdr:rowOff>73236</xdr:rowOff>
    </xdr:to>
    <xdr:sp macro="" textlink="">
      <xdr:nvSpPr>
        <xdr:cNvPr id="492" name="楕円 491"/>
        <xdr:cNvSpPr/>
      </xdr:nvSpPr>
      <xdr:spPr>
        <a:xfrm>
          <a:off x="6921500" y="1643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64363</xdr:rowOff>
    </xdr:from>
    <xdr:ext cx="534377" cy="259045"/>
    <xdr:sp macro="" textlink="">
      <xdr:nvSpPr>
        <xdr:cNvPr id="493" name="テキスト ボックス 492"/>
        <xdr:cNvSpPr txBox="1"/>
      </xdr:nvSpPr>
      <xdr:spPr>
        <a:xfrm>
          <a:off x="6705111" y="1652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5" name="テキスト ボックス 50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5" name="テキスト ボックス 51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60343</xdr:rowOff>
    </xdr:from>
    <xdr:to>
      <xdr:col>85</xdr:col>
      <xdr:colOff>126364</xdr:colOff>
      <xdr:row>38</xdr:row>
      <xdr:rowOff>82583</xdr:rowOff>
    </xdr:to>
    <xdr:cxnSp macro="">
      <xdr:nvCxnSpPr>
        <xdr:cNvPr id="519" name="直線コネクタ 518"/>
        <xdr:cNvCxnSpPr/>
      </xdr:nvCxnSpPr>
      <xdr:spPr>
        <a:xfrm flipV="1">
          <a:off x="16317595" y="5546743"/>
          <a:ext cx="1269" cy="1050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86410</xdr:rowOff>
    </xdr:from>
    <xdr:ext cx="534377" cy="259045"/>
    <xdr:sp macro="" textlink="">
      <xdr:nvSpPr>
        <xdr:cNvPr id="520" name="消防費最小値テキスト"/>
        <xdr:cNvSpPr txBox="1"/>
      </xdr:nvSpPr>
      <xdr:spPr>
        <a:xfrm>
          <a:off x="16370300" y="660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82583</xdr:rowOff>
    </xdr:from>
    <xdr:to>
      <xdr:col>86</xdr:col>
      <xdr:colOff>25400</xdr:colOff>
      <xdr:row>38</xdr:row>
      <xdr:rowOff>82583</xdr:rowOff>
    </xdr:to>
    <xdr:cxnSp macro="">
      <xdr:nvCxnSpPr>
        <xdr:cNvPr id="521" name="直線コネクタ 520"/>
        <xdr:cNvCxnSpPr/>
      </xdr:nvCxnSpPr>
      <xdr:spPr>
        <a:xfrm>
          <a:off x="16230600" y="6597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7020</xdr:rowOff>
    </xdr:from>
    <xdr:ext cx="534377" cy="259045"/>
    <xdr:sp macro="" textlink="">
      <xdr:nvSpPr>
        <xdr:cNvPr id="522" name="消防費最大値テキスト"/>
        <xdr:cNvSpPr txBox="1"/>
      </xdr:nvSpPr>
      <xdr:spPr>
        <a:xfrm>
          <a:off x="16370300" y="532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75,860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60343</xdr:rowOff>
    </xdr:from>
    <xdr:to>
      <xdr:col>86</xdr:col>
      <xdr:colOff>25400</xdr:colOff>
      <xdr:row>32</xdr:row>
      <xdr:rowOff>60343</xdr:rowOff>
    </xdr:to>
    <xdr:cxnSp macro="">
      <xdr:nvCxnSpPr>
        <xdr:cNvPr id="523" name="直線コネクタ 522"/>
        <xdr:cNvCxnSpPr/>
      </xdr:nvCxnSpPr>
      <xdr:spPr>
        <a:xfrm>
          <a:off x="16230600" y="5546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158853</xdr:rowOff>
    </xdr:from>
    <xdr:to>
      <xdr:col>85</xdr:col>
      <xdr:colOff>127000</xdr:colOff>
      <xdr:row>36</xdr:row>
      <xdr:rowOff>128580</xdr:rowOff>
    </xdr:to>
    <xdr:cxnSp macro="">
      <xdr:nvCxnSpPr>
        <xdr:cNvPr id="524" name="直線コネクタ 523"/>
        <xdr:cNvCxnSpPr/>
      </xdr:nvCxnSpPr>
      <xdr:spPr>
        <a:xfrm flipV="1">
          <a:off x="15481300" y="6159603"/>
          <a:ext cx="838200" cy="141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137377</xdr:rowOff>
    </xdr:from>
    <xdr:ext cx="534377" cy="259045"/>
    <xdr:sp macro="" textlink="">
      <xdr:nvSpPr>
        <xdr:cNvPr id="525" name="消防費平均値テキスト"/>
        <xdr:cNvSpPr txBox="1"/>
      </xdr:nvSpPr>
      <xdr:spPr>
        <a:xfrm>
          <a:off x="16370300" y="6309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158950</xdr:rowOff>
    </xdr:from>
    <xdr:to>
      <xdr:col>85</xdr:col>
      <xdr:colOff>177800</xdr:colOff>
      <xdr:row>37</xdr:row>
      <xdr:rowOff>89100</xdr:rowOff>
    </xdr:to>
    <xdr:sp macro="" textlink="">
      <xdr:nvSpPr>
        <xdr:cNvPr id="526" name="フローチャート: 判断 525"/>
        <xdr:cNvSpPr/>
      </xdr:nvSpPr>
      <xdr:spPr>
        <a:xfrm>
          <a:off x="16268700" y="633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129544</xdr:rowOff>
    </xdr:from>
    <xdr:to>
      <xdr:col>81</xdr:col>
      <xdr:colOff>50800</xdr:colOff>
      <xdr:row>36</xdr:row>
      <xdr:rowOff>128580</xdr:rowOff>
    </xdr:to>
    <xdr:cxnSp macro="">
      <xdr:nvCxnSpPr>
        <xdr:cNvPr id="527" name="直線コネクタ 526"/>
        <xdr:cNvCxnSpPr/>
      </xdr:nvCxnSpPr>
      <xdr:spPr>
        <a:xfrm>
          <a:off x="14592300" y="6130294"/>
          <a:ext cx="889000" cy="17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1052</xdr:rowOff>
    </xdr:from>
    <xdr:to>
      <xdr:col>81</xdr:col>
      <xdr:colOff>101600</xdr:colOff>
      <xdr:row>37</xdr:row>
      <xdr:rowOff>102652</xdr:rowOff>
    </xdr:to>
    <xdr:sp macro="" textlink="">
      <xdr:nvSpPr>
        <xdr:cNvPr id="528" name="フローチャート: 判断 527"/>
        <xdr:cNvSpPr/>
      </xdr:nvSpPr>
      <xdr:spPr>
        <a:xfrm>
          <a:off x="154305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93779</xdr:rowOff>
    </xdr:from>
    <xdr:ext cx="534377" cy="259045"/>
    <xdr:sp macro="" textlink="">
      <xdr:nvSpPr>
        <xdr:cNvPr id="529" name="テキスト ボックス 528"/>
        <xdr:cNvSpPr txBox="1"/>
      </xdr:nvSpPr>
      <xdr:spPr>
        <a:xfrm>
          <a:off x="15214111" y="643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57045</xdr:rowOff>
    </xdr:from>
    <xdr:to>
      <xdr:col>76</xdr:col>
      <xdr:colOff>114300</xdr:colOff>
      <xdr:row>35</xdr:row>
      <xdr:rowOff>129544</xdr:rowOff>
    </xdr:to>
    <xdr:cxnSp macro="">
      <xdr:nvCxnSpPr>
        <xdr:cNvPr id="530" name="直線コネクタ 529"/>
        <xdr:cNvCxnSpPr/>
      </xdr:nvCxnSpPr>
      <xdr:spPr>
        <a:xfrm>
          <a:off x="13703300" y="5200545"/>
          <a:ext cx="889000" cy="929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169759</xdr:rowOff>
    </xdr:from>
    <xdr:to>
      <xdr:col>76</xdr:col>
      <xdr:colOff>165100</xdr:colOff>
      <xdr:row>37</xdr:row>
      <xdr:rowOff>99909</xdr:rowOff>
    </xdr:to>
    <xdr:sp macro="" textlink="">
      <xdr:nvSpPr>
        <xdr:cNvPr id="531" name="フローチャート: 判断 530"/>
        <xdr:cNvSpPr/>
      </xdr:nvSpPr>
      <xdr:spPr>
        <a:xfrm>
          <a:off x="14541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91036</xdr:rowOff>
    </xdr:from>
    <xdr:ext cx="534377" cy="259045"/>
    <xdr:sp macro="" textlink="">
      <xdr:nvSpPr>
        <xdr:cNvPr id="532" name="テキスト ボックス 531"/>
        <xdr:cNvSpPr txBox="1"/>
      </xdr:nvSpPr>
      <xdr:spPr>
        <a:xfrm>
          <a:off x="14325111" y="643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57045</xdr:rowOff>
    </xdr:from>
    <xdr:to>
      <xdr:col>71</xdr:col>
      <xdr:colOff>177800</xdr:colOff>
      <xdr:row>35</xdr:row>
      <xdr:rowOff>95841</xdr:rowOff>
    </xdr:to>
    <xdr:cxnSp macro="">
      <xdr:nvCxnSpPr>
        <xdr:cNvPr id="533" name="直線コネクタ 532"/>
        <xdr:cNvCxnSpPr/>
      </xdr:nvCxnSpPr>
      <xdr:spPr>
        <a:xfrm flipV="1">
          <a:off x="12814300" y="5200545"/>
          <a:ext cx="889000" cy="896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161366</xdr:rowOff>
    </xdr:from>
    <xdr:to>
      <xdr:col>72</xdr:col>
      <xdr:colOff>38100</xdr:colOff>
      <xdr:row>37</xdr:row>
      <xdr:rowOff>91516</xdr:rowOff>
    </xdr:to>
    <xdr:sp macro="" textlink="">
      <xdr:nvSpPr>
        <xdr:cNvPr id="534" name="フローチャート: 判断 533"/>
        <xdr:cNvSpPr/>
      </xdr:nvSpPr>
      <xdr:spPr>
        <a:xfrm>
          <a:off x="136525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82643</xdr:rowOff>
    </xdr:from>
    <xdr:ext cx="534377" cy="259045"/>
    <xdr:sp macro="" textlink="">
      <xdr:nvSpPr>
        <xdr:cNvPr id="535" name="テキスト ボックス 534"/>
        <xdr:cNvSpPr txBox="1"/>
      </xdr:nvSpPr>
      <xdr:spPr>
        <a:xfrm>
          <a:off x="13436111" y="642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155439</xdr:rowOff>
    </xdr:from>
    <xdr:to>
      <xdr:col>67</xdr:col>
      <xdr:colOff>101600</xdr:colOff>
      <xdr:row>37</xdr:row>
      <xdr:rowOff>85589</xdr:rowOff>
    </xdr:to>
    <xdr:sp macro="" textlink="">
      <xdr:nvSpPr>
        <xdr:cNvPr id="536" name="フローチャート: 判断 535"/>
        <xdr:cNvSpPr/>
      </xdr:nvSpPr>
      <xdr:spPr>
        <a:xfrm>
          <a:off x="12763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76716</xdr:rowOff>
    </xdr:from>
    <xdr:ext cx="534377" cy="259045"/>
    <xdr:sp macro="" textlink="">
      <xdr:nvSpPr>
        <xdr:cNvPr id="537" name="テキスト ボックス 536"/>
        <xdr:cNvSpPr txBox="1"/>
      </xdr:nvSpPr>
      <xdr:spPr>
        <a:xfrm>
          <a:off x="12547111" y="642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108053</xdr:rowOff>
    </xdr:from>
    <xdr:to>
      <xdr:col>85</xdr:col>
      <xdr:colOff>177800</xdr:colOff>
      <xdr:row>36</xdr:row>
      <xdr:rowOff>38203</xdr:rowOff>
    </xdr:to>
    <xdr:sp macro="" textlink="">
      <xdr:nvSpPr>
        <xdr:cNvPr id="543" name="楕円 542"/>
        <xdr:cNvSpPr/>
      </xdr:nvSpPr>
      <xdr:spPr>
        <a:xfrm>
          <a:off x="16268700" y="610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130930</xdr:rowOff>
    </xdr:from>
    <xdr:ext cx="534377" cy="259045"/>
    <xdr:sp macro="" textlink="">
      <xdr:nvSpPr>
        <xdr:cNvPr id="544" name="消防費該当値テキスト"/>
        <xdr:cNvSpPr txBox="1"/>
      </xdr:nvSpPr>
      <xdr:spPr>
        <a:xfrm>
          <a:off x="16370300" y="596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77780</xdr:rowOff>
    </xdr:from>
    <xdr:to>
      <xdr:col>81</xdr:col>
      <xdr:colOff>101600</xdr:colOff>
      <xdr:row>37</xdr:row>
      <xdr:rowOff>7930</xdr:rowOff>
    </xdr:to>
    <xdr:sp macro="" textlink="">
      <xdr:nvSpPr>
        <xdr:cNvPr id="545" name="楕円 544"/>
        <xdr:cNvSpPr/>
      </xdr:nvSpPr>
      <xdr:spPr>
        <a:xfrm>
          <a:off x="15430500" y="624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24457</xdr:rowOff>
    </xdr:from>
    <xdr:ext cx="534377" cy="259045"/>
    <xdr:sp macro="" textlink="">
      <xdr:nvSpPr>
        <xdr:cNvPr id="546" name="テキスト ボックス 545"/>
        <xdr:cNvSpPr txBox="1"/>
      </xdr:nvSpPr>
      <xdr:spPr>
        <a:xfrm>
          <a:off x="15214111" y="602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78744</xdr:rowOff>
    </xdr:from>
    <xdr:to>
      <xdr:col>76</xdr:col>
      <xdr:colOff>165100</xdr:colOff>
      <xdr:row>36</xdr:row>
      <xdr:rowOff>8894</xdr:rowOff>
    </xdr:to>
    <xdr:sp macro="" textlink="">
      <xdr:nvSpPr>
        <xdr:cNvPr id="547" name="楕円 546"/>
        <xdr:cNvSpPr/>
      </xdr:nvSpPr>
      <xdr:spPr>
        <a:xfrm>
          <a:off x="14541500" y="607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25421</xdr:rowOff>
    </xdr:from>
    <xdr:ext cx="534377" cy="259045"/>
    <xdr:sp macro="" textlink="">
      <xdr:nvSpPr>
        <xdr:cNvPr id="548" name="テキスト ボックス 547"/>
        <xdr:cNvSpPr txBox="1"/>
      </xdr:nvSpPr>
      <xdr:spPr>
        <a:xfrm>
          <a:off x="14325111" y="585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6245</xdr:rowOff>
    </xdr:from>
    <xdr:to>
      <xdr:col>72</xdr:col>
      <xdr:colOff>38100</xdr:colOff>
      <xdr:row>30</xdr:row>
      <xdr:rowOff>107845</xdr:rowOff>
    </xdr:to>
    <xdr:sp macro="" textlink="">
      <xdr:nvSpPr>
        <xdr:cNvPr id="549" name="楕円 548"/>
        <xdr:cNvSpPr/>
      </xdr:nvSpPr>
      <xdr:spPr>
        <a:xfrm>
          <a:off x="13652500" y="514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28</xdr:row>
      <xdr:rowOff>124372</xdr:rowOff>
    </xdr:from>
    <xdr:ext cx="534377" cy="259045"/>
    <xdr:sp macro="" textlink="">
      <xdr:nvSpPr>
        <xdr:cNvPr id="550" name="テキスト ボックス 549"/>
        <xdr:cNvSpPr txBox="1"/>
      </xdr:nvSpPr>
      <xdr:spPr>
        <a:xfrm>
          <a:off x="13436111" y="492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45041</xdr:rowOff>
    </xdr:from>
    <xdr:to>
      <xdr:col>67</xdr:col>
      <xdr:colOff>101600</xdr:colOff>
      <xdr:row>35</xdr:row>
      <xdr:rowOff>146641</xdr:rowOff>
    </xdr:to>
    <xdr:sp macro="" textlink="">
      <xdr:nvSpPr>
        <xdr:cNvPr id="551" name="楕円 550"/>
        <xdr:cNvSpPr/>
      </xdr:nvSpPr>
      <xdr:spPr>
        <a:xfrm>
          <a:off x="12763500" y="604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163168</xdr:rowOff>
    </xdr:from>
    <xdr:ext cx="534377" cy="259045"/>
    <xdr:sp macro="" textlink="">
      <xdr:nvSpPr>
        <xdr:cNvPr id="552" name="テキスト ボックス 551"/>
        <xdr:cNvSpPr txBox="1"/>
      </xdr:nvSpPr>
      <xdr:spPr>
        <a:xfrm>
          <a:off x="12547111" y="582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4" name="テキスト ボックス 56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8" name="テキスト ボックス 567"/>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0" name="テキスト ボックス 56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70510</xdr:rowOff>
    </xdr:from>
    <xdr:to>
      <xdr:col>85</xdr:col>
      <xdr:colOff>126364</xdr:colOff>
      <xdr:row>58</xdr:row>
      <xdr:rowOff>67622</xdr:rowOff>
    </xdr:to>
    <xdr:cxnSp macro="">
      <xdr:nvCxnSpPr>
        <xdr:cNvPr id="576" name="直線コネクタ 575"/>
        <xdr:cNvCxnSpPr/>
      </xdr:nvCxnSpPr>
      <xdr:spPr>
        <a:xfrm flipV="1">
          <a:off x="16317595" y="8814460"/>
          <a:ext cx="1269" cy="119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71449</xdr:rowOff>
    </xdr:from>
    <xdr:ext cx="534377" cy="259045"/>
    <xdr:sp macro="" textlink="">
      <xdr:nvSpPr>
        <xdr:cNvPr id="577" name="教育費最小値テキスト"/>
        <xdr:cNvSpPr txBox="1"/>
      </xdr:nvSpPr>
      <xdr:spPr>
        <a:xfrm>
          <a:off x="16370300" y="100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67622</xdr:rowOff>
    </xdr:from>
    <xdr:to>
      <xdr:col>86</xdr:col>
      <xdr:colOff>25400</xdr:colOff>
      <xdr:row>58</xdr:row>
      <xdr:rowOff>67622</xdr:rowOff>
    </xdr:to>
    <xdr:cxnSp macro="">
      <xdr:nvCxnSpPr>
        <xdr:cNvPr id="578" name="直線コネクタ 577"/>
        <xdr:cNvCxnSpPr/>
      </xdr:nvCxnSpPr>
      <xdr:spPr>
        <a:xfrm>
          <a:off x="16230600" y="10011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17187</xdr:rowOff>
    </xdr:from>
    <xdr:ext cx="599010" cy="259045"/>
    <xdr:sp macro="" textlink="">
      <xdr:nvSpPr>
        <xdr:cNvPr id="579" name="教育費最大値テキスト"/>
        <xdr:cNvSpPr txBox="1"/>
      </xdr:nvSpPr>
      <xdr:spPr>
        <a:xfrm>
          <a:off x="16370300" y="858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176,580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70510</xdr:rowOff>
    </xdr:from>
    <xdr:to>
      <xdr:col>86</xdr:col>
      <xdr:colOff>25400</xdr:colOff>
      <xdr:row>51</xdr:row>
      <xdr:rowOff>70510</xdr:rowOff>
    </xdr:to>
    <xdr:cxnSp macro="">
      <xdr:nvCxnSpPr>
        <xdr:cNvPr id="580" name="直線コネクタ 579"/>
        <xdr:cNvCxnSpPr/>
      </xdr:nvCxnSpPr>
      <xdr:spPr>
        <a:xfrm>
          <a:off x="16230600" y="881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37912</xdr:rowOff>
    </xdr:from>
    <xdr:to>
      <xdr:col>85</xdr:col>
      <xdr:colOff>127000</xdr:colOff>
      <xdr:row>56</xdr:row>
      <xdr:rowOff>82131</xdr:rowOff>
    </xdr:to>
    <xdr:cxnSp macro="">
      <xdr:nvCxnSpPr>
        <xdr:cNvPr id="581" name="直線コネクタ 580"/>
        <xdr:cNvCxnSpPr/>
      </xdr:nvCxnSpPr>
      <xdr:spPr>
        <a:xfrm>
          <a:off x="15481300" y="9639112"/>
          <a:ext cx="838200" cy="44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30377</xdr:rowOff>
    </xdr:from>
    <xdr:ext cx="534377" cy="259045"/>
    <xdr:sp macro="" textlink="">
      <xdr:nvSpPr>
        <xdr:cNvPr id="582" name="教育費平均値テキスト"/>
        <xdr:cNvSpPr txBox="1"/>
      </xdr:nvSpPr>
      <xdr:spPr>
        <a:xfrm>
          <a:off x="16370300" y="9631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51950</xdr:rowOff>
    </xdr:from>
    <xdr:to>
      <xdr:col>85</xdr:col>
      <xdr:colOff>177800</xdr:colOff>
      <xdr:row>56</xdr:row>
      <xdr:rowOff>153550</xdr:rowOff>
    </xdr:to>
    <xdr:sp macro="" textlink="">
      <xdr:nvSpPr>
        <xdr:cNvPr id="583" name="フローチャート: 判断 582"/>
        <xdr:cNvSpPr/>
      </xdr:nvSpPr>
      <xdr:spPr>
        <a:xfrm>
          <a:off x="162687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37912</xdr:rowOff>
    </xdr:from>
    <xdr:to>
      <xdr:col>81</xdr:col>
      <xdr:colOff>50800</xdr:colOff>
      <xdr:row>56</xdr:row>
      <xdr:rowOff>97615</xdr:rowOff>
    </xdr:to>
    <xdr:cxnSp macro="">
      <xdr:nvCxnSpPr>
        <xdr:cNvPr id="584" name="直線コネクタ 583"/>
        <xdr:cNvCxnSpPr/>
      </xdr:nvCxnSpPr>
      <xdr:spPr>
        <a:xfrm flipV="1">
          <a:off x="14592300" y="9639112"/>
          <a:ext cx="889000" cy="59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47402</xdr:rowOff>
    </xdr:from>
    <xdr:to>
      <xdr:col>81</xdr:col>
      <xdr:colOff>101600</xdr:colOff>
      <xdr:row>56</xdr:row>
      <xdr:rowOff>149002</xdr:rowOff>
    </xdr:to>
    <xdr:sp macro="" textlink="">
      <xdr:nvSpPr>
        <xdr:cNvPr id="585" name="フローチャート: 判断 584"/>
        <xdr:cNvSpPr/>
      </xdr:nvSpPr>
      <xdr:spPr>
        <a:xfrm>
          <a:off x="15430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140129</xdr:rowOff>
    </xdr:from>
    <xdr:ext cx="534377" cy="259045"/>
    <xdr:sp macro="" textlink="">
      <xdr:nvSpPr>
        <xdr:cNvPr id="586" name="テキスト ボックス 585"/>
        <xdr:cNvSpPr txBox="1"/>
      </xdr:nvSpPr>
      <xdr:spPr>
        <a:xfrm>
          <a:off x="15214111" y="9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9581</xdr:rowOff>
    </xdr:from>
    <xdr:to>
      <xdr:col>76</xdr:col>
      <xdr:colOff>114300</xdr:colOff>
      <xdr:row>56</xdr:row>
      <xdr:rowOff>97615</xdr:rowOff>
    </xdr:to>
    <xdr:cxnSp macro="">
      <xdr:nvCxnSpPr>
        <xdr:cNvPr id="587" name="直線コネクタ 586"/>
        <xdr:cNvCxnSpPr/>
      </xdr:nvCxnSpPr>
      <xdr:spPr>
        <a:xfrm>
          <a:off x="13703300" y="9610781"/>
          <a:ext cx="889000" cy="8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51013</xdr:rowOff>
    </xdr:from>
    <xdr:to>
      <xdr:col>76</xdr:col>
      <xdr:colOff>165100</xdr:colOff>
      <xdr:row>56</xdr:row>
      <xdr:rowOff>152613</xdr:rowOff>
    </xdr:to>
    <xdr:sp macro="" textlink="">
      <xdr:nvSpPr>
        <xdr:cNvPr id="588" name="フローチャート: 判断 587"/>
        <xdr:cNvSpPr/>
      </xdr:nvSpPr>
      <xdr:spPr>
        <a:xfrm>
          <a:off x="14541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143740</xdr:rowOff>
    </xdr:from>
    <xdr:ext cx="534377" cy="259045"/>
    <xdr:sp macro="" textlink="">
      <xdr:nvSpPr>
        <xdr:cNvPr id="589" name="テキスト ボックス 588"/>
        <xdr:cNvSpPr txBox="1"/>
      </xdr:nvSpPr>
      <xdr:spPr>
        <a:xfrm>
          <a:off x="14325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9581</xdr:rowOff>
    </xdr:from>
    <xdr:to>
      <xdr:col>71</xdr:col>
      <xdr:colOff>177800</xdr:colOff>
      <xdr:row>56</xdr:row>
      <xdr:rowOff>131227</xdr:rowOff>
    </xdr:to>
    <xdr:cxnSp macro="">
      <xdr:nvCxnSpPr>
        <xdr:cNvPr id="590" name="直線コネクタ 589"/>
        <xdr:cNvCxnSpPr/>
      </xdr:nvCxnSpPr>
      <xdr:spPr>
        <a:xfrm flipV="1">
          <a:off x="12814300" y="9610781"/>
          <a:ext cx="889000" cy="12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49292</xdr:rowOff>
    </xdr:from>
    <xdr:to>
      <xdr:col>72</xdr:col>
      <xdr:colOff>38100</xdr:colOff>
      <xdr:row>56</xdr:row>
      <xdr:rowOff>150892</xdr:rowOff>
    </xdr:to>
    <xdr:sp macro="" textlink="">
      <xdr:nvSpPr>
        <xdr:cNvPr id="591" name="フローチャート: 判断 590"/>
        <xdr:cNvSpPr/>
      </xdr:nvSpPr>
      <xdr:spPr>
        <a:xfrm>
          <a:off x="13652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142019</xdr:rowOff>
    </xdr:from>
    <xdr:ext cx="534377" cy="259045"/>
    <xdr:sp macro="" textlink="">
      <xdr:nvSpPr>
        <xdr:cNvPr id="592" name="テキスト ボックス 591"/>
        <xdr:cNvSpPr txBox="1"/>
      </xdr:nvSpPr>
      <xdr:spPr>
        <a:xfrm>
          <a:off x="13436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45283</xdr:rowOff>
    </xdr:from>
    <xdr:to>
      <xdr:col>67</xdr:col>
      <xdr:colOff>101600</xdr:colOff>
      <xdr:row>56</xdr:row>
      <xdr:rowOff>146883</xdr:rowOff>
    </xdr:to>
    <xdr:sp macro="" textlink="">
      <xdr:nvSpPr>
        <xdr:cNvPr id="593" name="フローチャート: 判断 592"/>
        <xdr:cNvSpPr/>
      </xdr:nvSpPr>
      <xdr:spPr>
        <a:xfrm>
          <a:off x="12763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163410</xdr:rowOff>
    </xdr:from>
    <xdr:ext cx="534377" cy="259045"/>
    <xdr:sp macro="" textlink="">
      <xdr:nvSpPr>
        <xdr:cNvPr id="594" name="テキスト ボックス 593"/>
        <xdr:cNvSpPr txBox="1"/>
      </xdr:nvSpPr>
      <xdr:spPr>
        <a:xfrm>
          <a:off x="12547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31331</xdr:rowOff>
    </xdr:from>
    <xdr:to>
      <xdr:col>85</xdr:col>
      <xdr:colOff>177800</xdr:colOff>
      <xdr:row>56</xdr:row>
      <xdr:rowOff>132931</xdr:rowOff>
    </xdr:to>
    <xdr:sp macro="" textlink="">
      <xdr:nvSpPr>
        <xdr:cNvPr id="600" name="楕円 599"/>
        <xdr:cNvSpPr/>
      </xdr:nvSpPr>
      <xdr:spPr>
        <a:xfrm>
          <a:off x="16268700" y="963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54208</xdr:rowOff>
    </xdr:from>
    <xdr:ext cx="534377" cy="259045"/>
    <xdr:sp macro="" textlink="">
      <xdr:nvSpPr>
        <xdr:cNvPr id="601" name="教育費該当値テキスト"/>
        <xdr:cNvSpPr txBox="1"/>
      </xdr:nvSpPr>
      <xdr:spPr>
        <a:xfrm>
          <a:off x="16370300" y="948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158562</xdr:rowOff>
    </xdr:from>
    <xdr:to>
      <xdr:col>81</xdr:col>
      <xdr:colOff>101600</xdr:colOff>
      <xdr:row>56</xdr:row>
      <xdr:rowOff>88712</xdr:rowOff>
    </xdr:to>
    <xdr:sp macro="" textlink="">
      <xdr:nvSpPr>
        <xdr:cNvPr id="602" name="楕円 601"/>
        <xdr:cNvSpPr/>
      </xdr:nvSpPr>
      <xdr:spPr>
        <a:xfrm>
          <a:off x="15430500" y="958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105239</xdr:rowOff>
    </xdr:from>
    <xdr:ext cx="534377" cy="259045"/>
    <xdr:sp macro="" textlink="">
      <xdr:nvSpPr>
        <xdr:cNvPr id="603" name="テキスト ボックス 602"/>
        <xdr:cNvSpPr txBox="1"/>
      </xdr:nvSpPr>
      <xdr:spPr>
        <a:xfrm>
          <a:off x="15214111" y="936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46815</xdr:rowOff>
    </xdr:from>
    <xdr:to>
      <xdr:col>76</xdr:col>
      <xdr:colOff>165100</xdr:colOff>
      <xdr:row>56</xdr:row>
      <xdr:rowOff>148415</xdr:rowOff>
    </xdr:to>
    <xdr:sp macro="" textlink="">
      <xdr:nvSpPr>
        <xdr:cNvPr id="604" name="楕円 603"/>
        <xdr:cNvSpPr/>
      </xdr:nvSpPr>
      <xdr:spPr>
        <a:xfrm>
          <a:off x="14541500" y="964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164942</xdr:rowOff>
    </xdr:from>
    <xdr:ext cx="534377" cy="259045"/>
    <xdr:sp macro="" textlink="">
      <xdr:nvSpPr>
        <xdr:cNvPr id="605" name="テキスト ボックス 604"/>
        <xdr:cNvSpPr txBox="1"/>
      </xdr:nvSpPr>
      <xdr:spPr>
        <a:xfrm>
          <a:off x="14325111" y="942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130231</xdr:rowOff>
    </xdr:from>
    <xdr:to>
      <xdr:col>72</xdr:col>
      <xdr:colOff>38100</xdr:colOff>
      <xdr:row>56</xdr:row>
      <xdr:rowOff>60381</xdr:rowOff>
    </xdr:to>
    <xdr:sp macro="" textlink="">
      <xdr:nvSpPr>
        <xdr:cNvPr id="606" name="楕円 605"/>
        <xdr:cNvSpPr/>
      </xdr:nvSpPr>
      <xdr:spPr>
        <a:xfrm>
          <a:off x="13652500" y="955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76908</xdr:rowOff>
    </xdr:from>
    <xdr:ext cx="534377" cy="259045"/>
    <xdr:sp macro="" textlink="">
      <xdr:nvSpPr>
        <xdr:cNvPr id="607" name="テキスト ボックス 606"/>
        <xdr:cNvSpPr txBox="1"/>
      </xdr:nvSpPr>
      <xdr:spPr>
        <a:xfrm>
          <a:off x="13436111" y="933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80427</xdr:rowOff>
    </xdr:from>
    <xdr:to>
      <xdr:col>67</xdr:col>
      <xdr:colOff>101600</xdr:colOff>
      <xdr:row>57</xdr:row>
      <xdr:rowOff>10577</xdr:rowOff>
    </xdr:to>
    <xdr:sp macro="" textlink="">
      <xdr:nvSpPr>
        <xdr:cNvPr id="608" name="楕円 607"/>
        <xdr:cNvSpPr/>
      </xdr:nvSpPr>
      <xdr:spPr>
        <a:xfrm>
          <a:off x="12763500" y="968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1704</xdr:rowOff>
    </xdr:from>
    <xdr:ext cx="534377" cy="259045"/>
    <xdr:sp macro="" textlink="">
      <xdr:nvSpPr>
        <xdr:cNvPr id="609" name="テキスト ボックス 608"/>
        <xdr:cNvSpPr txBox="1"/>
      </xdr:nvSpPr>
      <xdr:spPr>
        <a:xfrm>
          <a:off x="12547111" y="977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62624</xdr:rowOff>
    </xdr:from>
    <xdr:to>
      <xdr:col>85</xdr:col>
      <xdr:colOff>126364</xdr:colOff>
      <xdr:row>79</xdr:row>
      <xdr:rowOff>44450</xdr:rowOff>
    </xdr:to>
    <xdr:cxnSp macro="">
      <xdr:nvCxnSpPr>
        <xdr:cNvPr id="633" name="直線コネクタ 632"/>
        <xdr:cNvCxnSpPr/>
      </xdr:nvCxnSpPr>
      <xdr:spPr>
        <a:xfrm flipV="1">
          <a:off x="16317595" y="12235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9301</xdr:rowOff>
    </xdr:from>
    <xdr:ext cx="599010" cy="259045"/>
    <xdr:sp macro="" textlink="">
      <xdr:nvSpPr>
        <xdr:cNvPr id="636" name="災害復旧費最大値テキスト"/>
        <xdr:cNvSpPr txBox="1"/>
      </xdr:nvSpPr>
      <xdr:spPr>
        <a:xfrm>
          <a:off x="16370300" y="1201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106,569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62624</xdr:rowOff>
    </xdr:from>
    <xdr:to>
      <xdr:col>86</xdr:col>
      <xdr:colOff>25400</xdr:colOff>
      <xdr:row>71</xdr:row>
      <xdr:rowOff>62624</xdr:rowOff>
    </xdr:to>
    <xdr:cxnSp macro="">
      <xdr:nvCxnSpPr>
        <xdr:cNvPr id="637" name="直線コネクタ 636"/>
        <xdr:cNvCxnSpPr/>
      </xdr:nvCxnSpPr>
      <xdr:spPr>
        <a:xfrm>
          <a:off x="16230600" y="12235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28893</xdr:rowOff>
    </xdr:from>
    <xdr:to>
      <xdr:col>85</xdr:col>
      <xdr:colOff>127000</xdr:colOff>
      <xdr:row>79</xdr:row>
      <xdr:rowOff>36779</xdr:rowOff>
    </xdr:to>
    <xdr:cxnSp macro="">
      <xdr:nvCxnSpPr>
        <xdr:cNvPr id="638" name="直線コネクタ 637"/>
        <xdr:cNvCxnSpPr/>
      </xdr:nvCxnSpPr>
      <xdr:spPr>
        <a:xfrm>
          <a:off x="15481300" y="13573443"/>
          <a:ext cx="838200" cy="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72280</xdr:rowOff>
    </xdr:from>
    <xdr:ext cx="469744" cy="259045"/>
    <xdr:sp macro="" textlink="">
      <xdr:nvSpPr>
        <xdr:cNvPr id="639" name="災害復旧費平均値テキスト"/>
        <xdr:cNvSpPr txBox="1"/>
      </xdr:nvSpPr>
      <xdr:spPr>
        <a:xfrm>
          <a:off x="16370300" y="13273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49403</xdr:rowOff>
    </xdr:from>
    <xdr:to>
      <xdr:col>85</xdr:col>
      <xdr:colOff>177800</xdr:colOff>
      <xdr:row>78</xdr:row>
      <xdr:rowOff>151003</xdr:rowOff>
    </xdr:to>
    <xdr:sp macro="" textlink="">
      <xdr:nvSpPr>
        <xdr:cNvPr id="640" name="フローチャート: 判断 639"/>
        <xdr:cNvSpPr/>
      </xdr:nvSpPr>
      <xdr:spPr>
        <a:xfrm>
          <a:off x="162687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160401</xdr:rowOff>
    </xdr:from>
    <xdr:to>
      <xdr:col>81</xdr:col>
      <xdr:colOff>50800</xdr:colOff>
      <xdr:row>79</xdr:row>
      <xdr:rowOff>28893</xdr:rowOff>
    </xdr:to>
    <xdr:cxnSp macro="">
      <xdr:nvCxnSpPr>
        <xdr:cNvPr id="641" name="直線コネクタ 640"/>
        <xdr:cNvCxnSpPr/>
      </xdr:nvCxnSpPr>
      <xdr:spPr>
        <a:xfrm>
          <a:off x="14592300" y="13533501"/>
          <a:ext cx="889000" cy="39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97346</xdr:rowOff>
    </xdr:from>
    <xdr:to>
      <xdr:col>81</xdr:col>
      <xdr:colOff>101600</xdr:colOff>
      <xdr:row>79</xdr:row>
      <xdr:rowOff>27496</xdr:rowOff>
    </xdr:to>
    <xdr:sp macro="" textlink="">
      <xdr:nvSpPr>
        <xdr:cNvPr id="642" name="フローチャート: 判断 641"/>
        <xdr:cNvSpPr/>
      </xdr:nvSpPr>
      <xdr:spPr>
        <a:xfrm>
          <a:off x="15430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44023</xdr:rowOff>
    </xdr:from>
    <xdr:ext cx="469744" cy="259045"/>
    <xdr:sp macro="" textlink="">
      <xdr:nvSpPr>
        <xdr:cNvPr id="643" name="テキスト ボックス 642"/>
        <xdr:cNvSpPr txBox="1"/>
      </xdr:nvSpPr>
      <xdr:spPr>
        <a:xfrm>
          <a:off x="15246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160401</xdr:rowOff>
    </xdr:from>
    <xdr:to>
      <xdr:col>76</xdr:col>
      <xdr:colOff>114300</xdr:colOff>
      <xdr:row>79</xdr:row>
      <xdr:rowOff>44450</xdr:rowOff>
    </xdr:to>
    <xdr:cxnSp macro="">
      <xdr:nvCxnSpPr>
        <xdr:cNvPr id="644" name="直線コネクタ 643"/>
        <xdr:cNvCxnSpPr/>
      </xdr:nvCxnSpPr>
      <xdr:spPr>
        <a:xfrm flipV="1">
          <a:off x="13703300" y="13533501"/>
          <a:ext cx="8890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111785</xdr:rowOff>
    </xdr:from>
    <xdr:to>
      <xdr:col>76</xdr:col>
      <xdr:colOff>165100</xdr:colOff>
      <xdr:row>79</xdr:row>
      <xdr:rowOff>41935</xdr:rowOff>
    </xdr:to>
    <xdr:sp macro="" textlink="">
      <xdr:nvSpPr>
        <xdr:cNvPr id="645" name="フローチャート: 判断 644"/>
        <xdr:cNvSpPr/>
      </xdr:nvSpPr>
      <xdr:spPr>
        <a:xfrm>
          <a:off x="14541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33062</xdr:rowOff>
    </xdr:from>
    <xdr:ext cx="469744" cy="259045"/>
    <xdr:sp macro="" textlink="">
      <xdr:nvSpPr>
        <xdr:cNvPr id="646" name="テキスト ボックス 645"/>
        <xdr:cNvSpPr txBox="1"/>
      </xdr:nvSpPr>
      <xdr:spPr>
        <a:xfrm>
          <a:off x="14357428" y="1357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7" name="直線コネクタ 646"/>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102019</xdr:rowOff>
    </xdr:from>
    <xdr:to>
      <xdr:col>72</xdr:col>
      <xdr:colOff>38100</xdr:colOff>
      <xdr:row>79</xdr:row>
      <xdr:rowOff>32169</xdr:rowOff>
    </xdr:to>
    <xdr:sp macro="" textlink="">
      <xdr:nvSpPr>
        <xdr:cNvPr id="648" name="フローチャート: 判断 647"/>
        <xdr:cNvSpPr/>
      </xdr:nvSpPr>
      <xdr:spPr>
        <a:xfrm>
          <a:off x="13652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48696</xdr:rowOff>
    </xdr:from>
    <xdr:ext cx="469744" cy="259045"/>
    <xdr:sp macro="" textlink="">
      <xdr:nvSpPr>
        <xdr:cNvPr id="649" name="テキスト ボックス 648"/>
        <xdr:cNvSpPr txBox="1"/>
      </xdr:nvSpPr>
      <xdr:spPr>
        <a:xfrm>
          <a:off x="13468428" y="1325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62091</xdr:rowOff>
    </xdr:from>
    <xdr:to>
      <xdr:col>67</xdr:col>
      <xdr:colOff>101600</xdr:colOff>
      <xdr:row>78</xdr:row>
      <xdr:rowOff>163691</xdr:rowOff>
    </xdr:to>
    <xdr:sp macro="" textlink="">
      <xdr:nvSpPr>
        <xdr:cNvPr id="650" name="フローチャート: 判断 649"/>
        <xdr:cNvSpPr/>
      </xdr:nvSpPr>
      <xdr:spPr>
        <a:xfrm>
          <a:off x="12763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8768</xdr:rowOff>
    </xdr:from>
    <xdr:ext cx="469744" cy="259045"/>
    <xdr:sp macro="" textlink="">
      <xdr:nvSpPr>
        <xdr:cNvPr id="651" name="テキスト ボックス 650"/>
        <xdr:cNvSpPr txBox="1"/>
      </xdr:nvSpPr>
      <xdr:spPr>
        <a:xfrm>
          <a:off x="12579428" y="1321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157429</xdr:rowOff>
    </xdr:from>
    <xdr:to>
      <xdr:col>85</xdr:col>
      <xdr:colOff>177800</xdr:colOff>
      <xdr:row>79</xdr:row>
      <xdr:rowOff>87579</xdr:rowOff>
    </xdr:to>
    <xdr:sp macro="" textlink="">
      <xdr:nvSpPr>
        <xdr:cNvPr id="657" name="楕円 656"/>
        <xdr:cNvSpPr/>
      </xdr:nvSpPr>
      <xdr:spPr>
        <a:xfrm>
          <a:off x="16268700" y="1353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72356</xdr:rowOff>
    </xdr:from>
    <xdr:ext cx="378565" cy="259045"/>
    <xdr:sp macro="" textlink="">
      <xdr:nvSpPr>
        <xdr:cNvPr id="658" name="災害復旧費該当値テキスト"/>
        <xdr:cNvSpPr txBox="1"/>
      </xdr:nvSpPr>
      <xdr:spPr>
        <a:xfrm>
          <a:off x="16370300" y="13445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149543</xdr:rowOff>
    </xdr:from>
    <xdr:to>
      <xdr:col>81</xdr:col>
      <xdr:colOff>101600</xdr:colOff>
      <xdr:row>79</xdr:row>
      <xdr:rowOff>79693</xdr:rowOff>
    </xdr:to>
    <xdr:sp macro="" textlink="">
      <xdr:nvSpPr>
        <xdr:cNvPr id="659" name="楕円 658"/>
        <xdr:cNvSpPr/>
      </xdr:nvSpPr>
      <xdr:spPr>
        <a:xfrm>
          <a:off x="15430500" y="1352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70820</xdr:rowOff>
    </xdr:from>
    <xdr:ext cx="469744" cy="259045"/>
    <xdr:sp macro="" textlink="">
      <xdr:nvSpPr>
        <xdr:cNvPr id="660" name="テキスト ボックス 659"/>
        <xdr:cNvSpPr txBox="1"/>
      </xdr:nvSpPr>
      <xdr:spPr>
        <a:xfrm>
          <a:off x="15246428" y="13615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109601</xdr:rowOff>
    </xdr:from>
    <xdr:to>
      <xdr:col>76</xdr:col>
      <xdr:colOff>165100</xdr:colOff>
      <xdr:row>79</xdr:row>
      <xdr:rowOff>39751</xdr:rowOff>
    </xdr:to>
    <xdr:sp macro="" textlink="">
      <xdr:nvSpPr>
        <xdr:cNvPr id="661" name="楕円 660"/>
        <xdr:cNvSpPr/>
      </xdr:nvSpPr>
      <xdr:spPr>
        <a:xfrm>
          <a:off x="14541500" y="1348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56278</xdr:rowOff>
    </xdr:from>
    <xdr:ext cx="469744" cy="259045"/>
    <xdr:sp macro="" textlink="">
      <xdr:nvSpPr>
        <xdr:cNvPr id="662" name="テキスト ボックス 661"/>
        <xdr:cNvSpPr txBox="1"/>
      </xdr:nvSpPr>
      <xdr:spPr>
        <a:xfrm>
          <a:off x="14357428" y="13257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3" name="楕円 662"/>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4" name="テキスト ボックス 663"/>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5" name="楕円 664"/>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6" name="テキスト ボックス 665"/>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0" name="テキスト ボックス 67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2" name="テキスト ボックス 68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4" name="テキスト ボックス 68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162964</xdr:rowOff>
    </xdr:from>
    <xdr:to>
      <xdr:col>85</xdr:col>
      <xdr:colOff>126364</xdr:colOff>
      <xdr:row>98</xdr:row>
      <xdr:rowOff>119191</xdr:rowOff>
    </xdr:to>
    <xdr:cxnSp macro="">
      <xdr:nvCxnSpPr>
        <xdr:cNvPr id="690" name="直線コネクタ 689"/>
        <xdr:cNvCxnSpPr/>
      </xdr:nvCxnSpPr>
      <xdr:spPr>
        <a:xfrm flipV="1">
          <a:off x="16317595" y="15422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123018</xdr:rowOff>
    </xdr:from>
    <xdr:ext cx="534377" cy="259045"/>
    <xdr:sp macro="" textlink="">
      <xdr:nvSpPr>
        <xdr:cNvPr id="691" name="公債費最小値テキスト"/>
        <xdr:cNvSpPr txBox="1"/>
      </xdr:nvSpPr>
      <xdr:spPr>
        <a:xfrm>
          <a:off x="16370300" y="1692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119191</xdr:rowOff>
    </xdr:from>
    <xdr:to>
      <xdr:col>86</xdr:col>
      <xdr:colOff>25400</xdr:colOff>
      <xdr:row>98</xdr:row>
      <xdr:rowOff>119191</xdr:rowOff>
    </xdr:to>
    <xdr:cxnSp macro="">
      <xdr:nvCxnSpPr>
        <xdr:cNvPr id="692" name="直線コネクタ 691"/>
        <xdr:cNvCxnSpPr/>
      </xdr:nvCxnSpPr>
      <xdr:spPr>
        <a:xfrm>
          <a:off x="16230600" y="16921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109641</xdr:rowOff>
    </xdr:from>
    <xdr:ext cx="599010" cy="259045"/>
    <xdr:sp macro="" textlink="">
      <xdr:nvSpPr>
        <xdr:cNvPr id="693" name="公債費最大値テキスト"/>
        <xdr:cNvSpPr txBox="1"/>
      </xdr:nvSpPr>
      <xdr:spPr>
        <a:xfrm>
          <a:off x="16370300" y="1519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162964</xdr:rowOff>
    </xdr:from>
    <xdr:to>
      <xdr:col>86</xdr:col>
      <xdr:colOff>25400</xdr:colOff>
      <xdr:row>89</xdr:row>
      <xdr:rowOff>162964</xdr:rowOff>
    </xdr:to>
    <xdr:cxnSp macro="">
      <xdr:nvCxnSpPr>
        <xdr:cNvPr id="694" name="直線コネクタ 693"/>
        <xdr:cNvCxnSpPr/>
      </xdr:nvCxnSpPr>
      <xdr:spPr>
        <a:xfrm>
          <a:off x="16230600" y="1542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140957</xdr:rowOff>
    </xdr:from>
    <xdr:to>
      <xdr:col>85</xdr:col>
      <xdr:colOff>127000</xdr:colOff>
      <xdr:row>97</xdr:row>
      <xdr:rowOff>147492</xdr:rowOff>
    </xdr:to>
    <xdr:cxnSp macro="">
      <xdr:nvCxnSpPr>
        <xdr:cNvPr id="695" name="直線コネクタ 694"/>
        <xdr:cNvCxnSpPr/>
      </xdr:nvCxnSpPr>
      <xdr:spPr>
        <a:xfrm flipV="1">
          <a:off x="15481300" y="16771607"/>
          <a:ext cx="838200" cy="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93336</xdr:rowOff>
    </xdr:from>
    <xdr:ext cx="534377" cy="259045"/>
    <xdr:sp macro="" textlink="">
      <xdr:nvSpPr>
        <xdr:cNvPr id="696" name="公債費平均値テキスト"/>
        <xdr:cNvSpPr txBox="1"/>
      </xdr:nvSpPr>
      <xdr:spPr>
        <a:xfrm>
          <a:off x="16370300" y="16552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70459</xdr:rowOff>
    </xdr:from>
    <xdr:to>
      <xdr:col>85</xdr:col>
      <xdr:colOff>177800</xdr:colOff>
      <xdr:row>98</xdr:row>
      <xdr:rowOff>609</xdr:rowOff>
    </xdr:to>
    <xdr:sp macro="" textlink="">
      <xdr:nvSpPr>
        <xdr:cNvPr id="697" name="フローチャート: 判断 696"/>
        <xdr:cNvSpPr/>
      </xdr:nvSpPr>
      <xdr:spPr>
        <a:xfrm>
          <a:off x="16268700" y="1670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147492</xdr:rowOff>
    </xdr:from>
    <xdr:to>
      <xdr:col>81</xdr:col>
      <xdr:colOff>50800</xdr:colOff>
      <xdr:row>97</xdr:row>
      <xdr:rowOff>158190</xdr:rowOff>
    </xdr:to>
    <xdr:cxnSp macro="">
      <xdr:nvCxnSpPr>
        <xdr:cNvPr id="698" name="直線コネクタ 697"/>
        <xdr:cNvCxnSpPr/>
      </xdr:nvCxnSpPr>
      <xdr:spPr>
        <a:xfrm flipV="1">
          <a:off x="14592300" y="16778142"/>
          <a:ext cx="889000" cy="1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69572</xdr:rowOff>
    </xdr:from>
    <xdr:to>
      <xdr:col>81</xdr:col>
      <xdr:colOff>101600</xdr:colOff>
      <xdr:row>97</xdr:row>
      <xdr:rowOff>171172</xdr:rowOff>
    </xdr:to>
    <xdr:sp macro="" textlink="">
      <xdr:nvSpPr>
        <xdr:cNvPr id="699" name="フローチャート: 判断 698"/>
        <xdr:cNvSpPr/>
      </xdr:nvSpPr>
      <xdr:spPr>
        <a:xfrm>
          <a:off x="154305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16249</xdr:rowOff>
    </xdr:from>
    <xdr:ext cx="534377" cy="259045"/>
    <xdr:sp macro="" textlink="">
      <xdr:nvSpPr>
        <xdr:cNvPr id="700" name="テキスト ボックス 699"/>
        <xdr:cNvSpPr txBox="1"/>
      </xdr:nvSpPr>
      <xdr:spPr>
        <a:xfrm>
          <a:off x="15214111" y="1647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158190</xdr:rowOff>
    </xdr:from>
    <xdr:to>
      <xdr:col>76</xdr:col>
      <xdr:colOff>114300</xdr:colOff>
      <xdr:row>97</xdr:row>
      <xdr:rowOff>164477</xdr:rowOff>
    </xdr:to>
    <xdr:cxnSp macro="">
      <xdr:nvCxnSpPr>
        <xdr:cNvPr id="701" name="直線コネクタ 700"/>
        <xdr:cNvCxnSpPr/>
      </xdr:nvCxnSpPr>
      <xdr:spPr>
        <a:xfrm flipV="1">
          <a:off x="13703300" y="16788840"/>
          <a:ext cx="8890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66429</xdr:rowOff>
    </xdr:from>
    <xdr:to>
      <xdr:col>76</xdr:col>
      <xdr:colOff>165100</xdr:colOff>
      <xdr:row>97</xdr:row>
      <xdr:rowOff>168029</xdr:rowOff>
    </xdr:to>
    <xdr:sp macro="" textlink="">
      <xdr:nvSpPr>
        <xdr:cNvPr id="702" name="フローチャート: 判断 701"/>
        <xdr:cNvSpPr/>
      </xdr:nvSpPr>
      <xdr:spPr>
        <a:xfrm>
          <a:off x="14541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13106</xdr:rowOff>
    </xdr:from>
    <xdr:ext cx="534377" cy="259045"/>
    <xdr:sp macro="" textlink="">
      <xdr:nvSpPr>
        <xdr:cNvPr id="703" name="テキスト ボックス 702"/>
        <xdr:cNvSpPr txBox="1"/>
      </xdr:nvSpPr>
      <xdr:spPr>
        <a:xfrm>
          <a:off x="14325111" y="164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140644</xdr:rowOff>
    </xdr:from>
    <xdr:to>
      <xdr:col>71</xdr:col>
      <xdr:colOff>177800</xdr:colOff>
      <xdr:row>97</xdr:row>
      <xdr:rowOff>164477</xdr:rowOff>
    </xdr:to>
    <xdr:cxnSp macro="">
      <xdr:nvCxnSpPr>
        <xdr:cNvPr id="704" name="直線コネクタ 703"/>
        <xdr:cNvCxnSpPr/>
      </xdr:nvCxnSpPr>
      <xdr:spPr>
        <a:xfrm>
          <a:off x="12814300" y="16771294"/>
          <a:ext cx="889000" cy="2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67343</xdr:rowOff>
    </xdr:from>
    <xdr:to>
      <xdr:col>72</xdr:col>
      <xdr:colOff>38100</xdr:colOff>
      <xdr:row>97</xdr:row>
      <xdr:rowOff>168943</xdr:rowOff>
    </xdr:to>
    <xdr:sp macro="" textlink="">
      <xdr:nvSpPr>
        <xdr:cNvPr id="705" name="フローチャート: 判断 704"/>
        <xdr:cNvSpPr/>
      </xdr:nvSpPr>
      <xdr:spPr>
        <a:xfrm>
          <a:off x="13652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14020</xdr:rowOff>
    </xdr:from>
    <xdr:ext cx="534377" cy="259045"/>
    <xdr:sp macro="" textlink="">
      <xdr:nvSpPr>
        <xdr:cNvPr id="706" name="テキスト ボックス 705"/>
        <xdr:cNvSpPr txBox="1"/>
      </xdr:nvSpPr>
      <xdr:spPr>
        <a:xfrm>
          <a:off x="13436111" y="164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78144</xdr:rowOff>
    </xdr:from>
    <xdr:to>
      <xdr:col>67</xdr:col>
      <xdr:colOff>101600</xdr:colOff>
      <xdr:row>98</xdr:row>
      <xdr:rowOff>8294</xdr:rowOff>
    </xdr:to>
    <xdr:sp macro="" textlink="">
      <xdr:nvSpPr>
        <xdr:cNvPr id="707" name="フローチャート: 判断 706"/>
        <xdr:cNvSpPr/>
      </xdr:nvSpPr>
      <xdr:spPr>
        <a:xfrm>
          <a:off x="12763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24821</xdr:rowOff>
    </xdr:from>
    <xdr:ext cx="534377" cy="259045"/>
    <xdr:sp macro="" textlink="">
      <xdr:nvSpPr>
        <xdr:cNvPr id="708" name="テキスト ボックス 707"/>
        <xdr:cNvSpPr txBox="1"/>
      </xdr:nvSpPr>
      <xdr:spPr>
        <a:xfrm>
          <a:off x="12547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90157</xdr:rowOff>
    </xdr:from>
    <xdr:to>
      <xdr:col>85</xdr:col>
      <xdr:colOff>177800</xdr:colOff>
      <xdr:row>98</xdr:row>
      <xdr:rowOff>20307</xdr:rowOff>
    </xdr:to>
    <xdr:sp macro="" textlink="">
      <xdr:nvSpPr>
        <xdr:cNvPr id="714" name="楕円 713"/>
        <xdr:cNvSpPr/>
      </xdr:nvSpPr>
      <xdr:spPr>
        <a:xfrm>
          <a:off x="16268700" y="1672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68584</xdr:rowOff>
    </xdr:from>
    <xdr:ext cx="534377" cy="259045"/>
    <xdr:sp macro="" textlink="">
      <xdr:nvSpPr>
        <xdr:cNvPr id="715" name="公債費該当値テキスト"/>
        <xdr:cNvSpPr txBox="1"/>
      </xdr:nvSpPr>
      <xdr:spPr>
        <a:xfrm>
          <a:off x="16370300" y="1669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96692</xdr:rowOff>
    </xdr:from>
    <xdr:to>
      <xdr:col>81</xdr:col>
      <xdr:colOff>101600</xdr:colOff>
      <xdr:row>98</xdr:row>
      <xdr:rowOff>26842</xdr:rowOff>
    </xdr:to>
    <xdr:sp macro="" textlink="">
      <xdr:nvSpPr>
        <xdr:cNvPr id="716" name="楕円 715"/>
        <xdr:cNvSpPr/>
      </xdr:nvSpPr>
      <xdr:spPr>
        <a:xfrm>
          <a:off x="15430500" y="1672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17969</xdr:rowOff>
    </xdr:from>
    <xdr:ext cx="534377" cy="259045"/>
    <xdr:sp macro="" textlink="">
      <xdr:nvSpPr>
        <xdr:cNvPr id="717" name="テキスト ボックス 716"/>
        <xdr:cNvSpPr txBox="1"/>
      </xdr:nvSpPr>
      <xdr:spPr>
        <a:xfrm>
          <a:off x="15214111" y="1682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107390</xdr:rowOff>
    </xdr:from>
    <xdr:to>
      <xdr:col>76</xdr:col>
      <xdr:colOff>165100</xdr:colOff>
      <xdr:row>98</xdr:row>
      <xdr:rowOff>37540</xdr:rowOff>
    </xdr:to>
    <xdr:sp macro="" textlink="">
      <xdr:nvSpPr>
        <xdr:cNvPr id="718" name="楕円 717"/>
        <xdr:cNvSpPr/>
      </xdr:nvSpPr>
      <xdr:spPr>
        <a:xfrm>
          <a:off x="14541500" y="1673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28667</xdr:rowOff>
    </xdr:from>
    <xdr:ext cx="534377" cy="259045"/>
    <xdr:sp macro="" textlink="">
      <xdr:nvSpPr>
        <xdr:cNvPr id="719" name="テキスト ボックス 718"/>
        <xdr:cNvSpPr txBox="1"/>
      </xdr:nvSpPr>
      <xdr:spPr>
        <a:xfrm>
          <a:off x="14325111" y="1683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113677</xdr:rowOff>
    </xdr:from>
    <xdr:to>
      <xdr:col>72</xdr:col>
      <xdr:colOff>38100</xdr:colOff>
      <xdr:row>98</xdr:row>
      <xdr:rowOff>43827</xdr:rowOff>
    </xdr:to>
    <xdr:sp macro="" textlink="">
      <xdr:nvSpPr>
        <xdr:cNvPr id="720" name="楕円 719"/>
        <xdr:cNvSpPr/>
      </xdr:nvSpPr>
      <xdr:spPr>
        <a:xfrm>
          <a:off x="13652500" y="1674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34954</xdr:rowOff>
    </xdr:from>
    <xdr:ext cx="534377" cy="259045"/>
    <xdr:sp macro="" textlink="">
      <xdr:nvSpPr>
        <xdr:cNvPr id="721" name="テキスト ボックス 720"/>
        <xdr:cNvSpPr txBox="1"/>
      </xdr:nvSpPr>
      <xdr:spPr>
        <a:xfrm>
          <a:off x="13436111" y="1683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89844</xdr:rowOff>
    </xdr:from>
    <xdr:to>
      <xdr:col>67</xdr:col>
      <xdr:colOff>101600</xdr:colOff>
      <xdr:row>98</xdr:row>
      <xdr:rowOff>19994</xdr:rowOff>
    </xdr:to>
    <xdr:sp macro="" textlink="">
      <xdr:nvSpPr>
        <xdr:cNvPr id="722" name="楕円 721"/>
        <xdr:cNvSpPr/>
      </xdr:nvSpPr>
      <xdr:spPr>
        <a:xfrm>
          <a:off x="12763500" y="1672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11121</xdr:rowOff>
    </xdr:from>
    <xdr:ext cx="534377" cy="259045"/>
    <xdr:sp macro="" textlink="">
      <xdr:nvSpPr>
        <xdr:cNvPr id="723" name="テキスト ボックス 722"/>
        <xdr:cNvSpPr txBox="1"/>
      </xdr:nvSpPr>
      <xdr:spPr>
        <a:xfrm>
          <a:off x="12547111" y="1681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4" name="直線コネクタ 73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5" name="テキスト ボックス 73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6" name="直線コネクタ 73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7" name="テキスト ボックス 73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0" name="直線コネクタ 73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1" name="テキスト ボックス 74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2" name="直線コネクタ 74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3" name="テキスト ボックス 74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5" name="テキスト ボックス 74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6922</xdr:rowOff>
    </xdr:from>
    <xdr:to>
      <xdr:col>116</xdr:col>
      <xdr:colOff>62864</xdr:colOff>
      <xdr:row>39</xdr:row>
      <xdr:rowOff>44450</xdr:rowOff>
    </xdr:to>
    <xdr:cxnSp macro="">
      <xdr:nvCxnSpPr>
        <xdr:cNvPr id="747" name="直線コネクタ 746"/>
        <xdr:cNvCxnSpPr/>
      </xdr:nvCxnSpPr>
      <xdr:spPr>
        <a:xfrm flipV="1">
          <a:off x="22159595" y="5321872"/>
          <a:ext cx="1269" cy="140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68407</xdr:rowOff>
    </xdr:from>
    <xdr:ext cx="249299" cy="259045"/>
    <xdr:sp macro="" textlink="">
      <xdr:nvSpPr>
        <xdr:cNvPr id="748" name="諸支出金最小値テキスト"/>
        <xdr:cNvSpPr txBox="1"/>
      </xdr:nvSpPr>
      <xdr:spPr>
        <a:xfrm>
          <a:off x="22212300" y="6754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9" name="直線コネクタ 74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125049</xdr:rowOff>
    </xdr:from>
    <xdr:ext cx="469744" cy="259045"/>
    <xdr:sp macro="" textlink="">
      <xdr:nvSpPr>
        <xdr:cNvPr id="750" name="諸支出金最大値テキスト"/>
        <xdr:cNvSpPr txBox="1"/>
      </xdr:nvSpPr>
      <xdr:spPr>
        <a:xfrm>
          <a:off x="22212300" y="509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6922</xdr:rowOff>
    </xdr:from>
    <xdr:to>
      <xdr:col>116</xdr:col>
      <xdr:colOff>152400</xdr:colOff>
      <xdr:row>31</xdr:row>
      <xdr:rowOff>6922</xdr:rowOff>
    </xdr:to>
    <xdr:cxnSp macro="">
      <xdr:nvCxnSpPr>
        <xdr:cNvPr id="751" name="直線コネクタ 750"/>
        <xdr:cNvCxnSpPr/>
      </xdr:nvCxnSpPr>
      <xdr:spPr>
        <a:xfrm>
          <a:off x="22072600" y="532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2" name="直線コネクタ 75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157307</xdr:rowOff>
    </xdr:from>
    <xdr:ext cx="378565" cy="259045"/>
    <xdr:sp macro="" textlink="">
      <xdr:nvSpPr>
        <xdr:cNvPr id="753" name="諸支出金平均値テキスト"/>
        <xdr:cNvSpPr txBox="1"/>
      </xdr:nvSpPr>
      <xdr:spPr>
        <a:xfrm>
          <a:off x="22212300" y="65009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134430</xdr:rowOff>
    </xdr:from>
    <xdr:to>
      <xdr:col>116</xdr:col>
      <xdr:colOff>114300</xdr:colOff>
      <xdr:row>39</xdr:row>
      <xdr:rowOff>64580</xdr:rowOff>
    </xdr:to>
    <xdr:sp macro="" textlink="">
      <xdr:nvSpPr>
        <xdr:cNvPr id="754" name="フローチャート: 判断 753"/>
        <xdr:cNvSpPr/>
      </xdr:nvSpPr>
      <xdr:spPr>
        <a:xfrm>
          <a:off x="221107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5" name="直線コネクタ 75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89091</xdr:rowOff>
    </xdr:from>
    <xdr:to>
      <xdr:col>112</xdr:col>
      <xdr:colOff>38100</xdr:colOff>
      <xdr:row>39</xdr:row>
      <xdr:rowOff>19241</xdr:rowOff>
    </xdr:to>
    <xdr:sp macro="" textlink="">
      <xdr:nvSpPr>
        <xdr:cNvPr id="756" name="フローチャート: 判断 755"/>
        <xdr:cNvSpPr/>
      </xdr:nvSpPr>
      <xdr:spPr>
        <a:xfrm>
          <a:off x="21272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35768</xdr:rowOff>
    </xdr:from>
    <xdr:ext cx="378565" cy="259045"/>
    <xdr:sp macro="" textlink="">
      <xdr:nvSpPr>
        <xdr:cNvPr id="757" name="テキスト ボックス 756"/>
        <xdr:cNvSpPr txBox="1"/>
      </xdr:nvSpPr>
      <xdr:spPr>
        <a:xfrm>
          <a:off x="21134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8" name="直線コネクタ 75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141097</xdr:rowOff>
    </xdr:from>
    <xdr:to>
      <xdr:col>107</xdr:col>
      <xdr:colOff>101600</xdr:colOff>
      <xdr:row>39</xdr:row>
      <xdr:rowOff>71247</xdr:rowOff>
    </xdr:to>
    <xdr:sp macro="" textlink="">
      <xdr:nvSpPr>
        <xdr:cNvPr id="759" name="フローチャート: 判断 758"/>
        <xdr:cNvSpPr/>
      </xdr:nvSpPr>
      <xdr:spPr>
        <a:xfrm>
          <a:off x="20383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87774</xdr:rowOff>
    </xdr:from>
    <xdr:ext cx="378565" cy="259045"/>
    <xdr:sp macro="" textlink="">
      <xdr:nvSpPr>
        <xdr:cNvPr id="760" name="テキスト ボックス 759"/>
        <xdr:cNvSpPr txBox="1"/>
      </xdr:nvSpPr>
      <xdr:spPr>
        <a:xfrm>
          <a:off x="20245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1" name="直線コネクタ 76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138049</xdr:rowOff>
    </xdr:from>
    <xdr:to>
      <xdr:col>102</xdr:col>
      <xdr:colOff>165100</xdr:colOff>
      <xdr:row>39</xdr:row>
      <xdr:rowOff>68199</xdr:rowOff>
    </xdr:to>
    <xdr:sp macro="" textlink="">
      <xdr:nvSpPr>
        <xdr:cNvPr id="762" name="フローチャート: 判断 761"/>
        <xdr:cNvSpPr/>
      </xdr:nvSpPr>
      <xdr:spPr>
        <a:xfrm>
          <a:off x="19494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84726</xdr:rowOff>
    </xdr:from>
    <xdr:ext cx="378565" cy="259045"/>
    <xdr:sp macro="" textlink="">
      <xdr:nvSpPr>
        <xdr:cNvPr id="763" name="テキスト ボックス 762"/>
        <xdr:cNvSpPr txBox="1"/>
      </xdr:nvSpPr>
      <xdr:spPr>
        <a:xfrm>
          <a:off x="19356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118999</xdr:rowOff>
    </xdr:from>
    <xdr:to>
      <xdr:col>98</xdr:col>
      <xdr:colOff>38100</xdr:colOff>
      <xdr:row>39</xdr:row>
      <xdr:rowOff>49149</xdr:rowOff>
    </xdr:to>
    <xdr:sp macro="" textlink="">
      <xdr:nvSpPr>
        <xdr:cNvPr id="764" name="フローチャート: 判断 763"/>
        <xdr:cNvSpPr/>
      </xdr:nvSpPr>
      <xdr:spPr>
        <a:xfrm>
          <a:off x="18605500" y="66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65676</xdr:rowOff>
    </xdr:from>
    <xdr:ext cx="378565" cy="259045"/>
    <xdr:sp macro="" textlink="">
      <xdr:nvSpPr>
        <xdr:cNvPr id="765" name="テキスト ボックス 764"/>
        <xdr:cNvSpPr txBox="1"/>
      </xdr:nvSpPr>
      <xdr:spPr>
        <a:xfrm>
          <a:off x="18467017" y="640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1" name="楕円 77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112857</xdr:rowOff>
    </xdr:from>
    <xdr:ext cx="249299" cy="259045"/>
    <xdr:sp macro="" textlink="">
      <xdr:nvSpPr>
        <xdr:cNvPr id="772" name="諸支出金該当値テキスト"/>
        <xdr:cNvSpPr txBox="1"/>
      </xdr:nvSpPr>
      <xdr:spPr>
        <a:xfrm>
          <a:off x="22212300" y="6627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3" name="楕円 77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4" name="テキスト ボックス 77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5" name="楕円 77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6" name="テキスト ボックス 77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7" name="楕円 77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8" name="テキスト ボックス 77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9" name="楕円 77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0" name="テキスト ボックス 77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1" name="直線コネクタ 79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2" name="テキスト ボックス 79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3" name="直線コネクタ 79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4" name="テキスト ボックス 79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6" name="テキスト ボックス 795"/>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7" name="直線コネクタ 79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8" name="テキスト ボックス 797"/>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9" name="直線コネクタ 79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00" name="テキスト ボックス 79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2" name="テキスト ボックス 80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30988</xdr:rowOff>
    </xdr:from>
    <xdr:to>
      <xdr:col>116</xdr:col>
      <xdr:colOff>62864</xdr:colOff>
      <xdr:row>59</xdr:row>
      <xdr:rowOff>44450</xdr:rowOff>
    </xdr:to>
    <xdr:cxnSp macro="">
      <xdr:nvCxnSpPr>
        <xdr:cNvPr id="804" name="直線コネクタ 803"/>
        <xdr:cNvCxnSpPr/>
      </xdr:nvCxnSpPr>
      <xdr:spPr>
        <a:xfrm flipV="1">
          <a:off x="22159595" y="8603488"/>
          <a:ext cx="1269" cy="1556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90695</xdr:rowOff>
    </xdr:from>
    <xdr:ext cx="249299" cy="259045"/>
    <xdr:sp macro="" textlink="">
      <xdr:nvSpPr>
        <xdr:cNvPr id="805" name="前年度繰上充用金最小値テキスト"/>
        <xdr:cNvSpPr txBox="1"/>
      </xdr:nvSpPr>
      <xdr:spPr>
        <a:xfrm>
          <a:off x="22212300" y="10206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6" name="直線コネクタ 80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149115</xdr:rowOff>
    </xdr:from>
    <xdr:ext cx="534377" cy="259045"/>
    <xdr:sp macro="" textlink="">
      <xdr:nvSpPr>
        <xdr:cNvPr id="807" name="前年度繰上充用金最大値テキスト"/>
        <xdr:cNvSpPr txBox="1"/>
      </xdr:nvSpPr>
      <xdr:spPr>
        <a:xfrm>
          <a:off x="22212300" y="837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30988</xdr:rowOff>
    </xdr:from>
    <xdr:to>
      <xdr:col>116</xdr:col>
      <xdr:colOff>152400</xdr:colOff>
      <xdr:row>50</xdr:row>
      <xdr:rowOff>30988</xdr:rowOff>
    </xdr:to>
    <xdr:cxnSp macro="">
      <xdr:nvCxnSpPr>
        <xdr:cNvPr id="808" name="直線コネクタ 807"/>
        <xdr:cNvCxnSpPr/>
      </xdr:nvCxnSpPr>
      <xdr:spPr>
        <a:xfrm>
          <a:off x="22072600" y="860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9" name="直線コネクタ 80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8145</xdr:rowOff>
    </xdr:from>
    <xdr:ext cx="313932" cy="259045"/>
    <xdr:sp macro="" textlink="">
      <xdr:nvSpPr>
        <xdr:cNvPr id="810" name="前年度繰上充用金平均値テキスト"/>
        <xdr:cNvSpPr txBox="1"/>
      </xdr:nvSpPr>
      <xdr:spPr>
        <a:xfrm>
          <a:off x="22212300" y="9952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156718</xdr:rowOff>
    </xdr:from>
    <xdr:to>
      <xdr:col>116</xdr:col>
      <xdr:colOff>114300</xdr:colOff>
      <xdr:row>59</xdr:row>
      <xdr:rowOff>86868</xdr:rowOff>
    </xdr:to>
    <xdr:sp macro="" textlink="">
      <xdr:nvSpPr>
        <xdr:cNvPr id="811" name="フローチャート: 判断 810"/>
        <xdr:cNvSpPr/>
      </xdr:nvSpPr>
      <xdr:spPr>
        <a:xfrm>
          <a:off x="221107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2" name="直線コネクタ 81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157353</xdr:rowOff>
    </xdr:from>
    <xdr:to>
      <xdr:col>112</xdr:col>
      <xdr:colOff>38100</xdr:colOff>
      <xdr:row>59</xdr:row>
      <xdr:rowOff>87503</xdr:rowOff>
    </xdr:to>
    <xdr:sp macro="" textlink="">
      <xdr:nvSpPr>
        <xdr:cNvPr id="813" name="フローチャート: 判断 812"/>
        <xdr:cNvSpPr/>
      </xdr:nvSpPr>
      <xdr:spPr>
        <a:xfrm>
          <a:off x="21272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104030</xdr:rowOff>
    </xdr:from>
    <xdr:ext cx="313932" cy="259045"/>
    <xdr:sp macro="" textlink="">
      <xdr:nvSpPr>
        <xdr:cNvPr id="814" name="テキスト ボックス 813"/>
        <xdr:cNvSpPr txBox="1"/>
      </xdr:nvSpPr>
      <xdr:spPr>
        <a:xfrm>
          <a:off x="21166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5" name="直線コネクタ 81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158115</xdr:rowOff>
    </xdr:from>
    <xdr:to>
      <xdr:col>107</xdr:col>
      <xdr:colOff>101600</xdr:colOff>
      <xdr:row>59</xdr:row>
      <xdr:rowOff>88265</xdr:rowOff>
    </xdr:to>
    <xdr:sp macro="" textlink="">
      <xdr:nvSpPr>
        <xdr:cNvPr id="816" name="フローチャート: 判断 815"/>
        <xdr:cNvSpPr/>
      </xdr:nvSpPr>
      <xdr:spPr>
        <a:xfrm>
          <a:off x="20383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104792</xdr:rowOff>
    </xdr:from>
    <xdr:ext cx="313932" cy="259045"/>
    <xdr:sp macro="" textlink="">
      <xdr:nvSpPr>
        <xdr:cNvPr id="817" name="テキスト ボックス 816"/>
        <xdr:cNvSpPr txBox="1"/>
      </xdr:nvSpPr>
      <xdr:spPr>
        <a:xfrm>
          <a:off x="20277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8" name="直線コネクタ 81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157861</xdr:rowOff>
    </xdr:from>
    <xdr:to>
      <xdr:col>102</xdr:col>
      <xdr:colOff>165100</xdr:colOff>
      <xdr:row>59</xdr:row>
      <xdr:rowOff>88011</xdr:rowOff>
    </xdr:to>
    <xdr:sp macro="" textlink="">
      <xdr:nvSpPr>
        <xdr:cNvPr id="819" name="フローチャート: 判断 818"/>
        <xdr:cNvSpPr/>
      </xdr:nvSpPr>
      <xdr:spPr>
        <a:xfrm>
          <a:off x="19494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104538</xdr:rowOff>
    </xdr:from>
    <xdr:ext cx="313932" cy="259045"/>
    <xdr:sp macro="" textlink="">
      <xdr:nvSpPr>
        <xdr:cNvPr id="820" name="テキスト ボックス 819"/>
        <xdr:cNvSpPr txBox="1"/>
      </xdr:nvSpPr>
      <xdr:spPr>
        <a:xfrm>
          <a:off x="19388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160909</xdr:rowOff>
    </xdr:from>
    <xdr:to>
      <xdr:col>98</xdr:col>
      <xdr:colOff>38100</xdr:colOff>
      <xdr:row>59</xdr:row>
      <xdr:rowOff>91059</xdr:rowOff>
    </xdr:to>
    <xdr:sp macro="" textlink="">
      <xdr:nvSpPr>
        <xdr:cNvPr id="821" name="フローチャート: 判断 820"/>
        <xdr:cNvSpPr/>
      </xdr:nvSpPr>
      <xdr:spPr>
        <a:xfrm>
          <a:off x="18605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107586</xdr:rowOff>
    </xdr:from>
    <xdr:ext cx="313932" cy="259045"/>
    <xdr:sp macro="" textlink="">
      <xdr:nvSpPr>
        <xdr:cNvPr id="822" name="テキスト ボックス 821"/>
        <xdr:cNvSpPr txBox="1"/>
      </xdr:nvSpPr>
      <xdr:spPr>
        <a:xfrm>
          <a:off x="18499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8" name="楕円 82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135145</xdr:rowOff>
    </xdr:from>
    <xdr:ext cx="249299" cy="259045"/>
    <xdr:sp macro="" textlink="">
      <xdr:nvSpPr>
        <xdr:cNvPr id="829" name="前年度繰上充用金該当値テキスト"/>
        <xdr:cNvSpPr txBox="1"/>
      </xdr:nvSpPr>
      <xdr:spPr>
        <a:xfrm>
          <a:off x="22212300" y="10079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0" name="楕円 82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31" name="テキスト ボックス 830"/>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2" name="楕円 83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3" name="テキスト ボックス 83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4" name="楕円 83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5" name="テキスト ボックス 834"/>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6" name="楕円 83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7" name="テキスト ボックス 836"/>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目的別歳出の主な構成項目である民生費は住民一人当たり</a:t>
          </a:r>
          <a:r>
            <a:rPr kumimoji="1" lang="en-US" altLang="ja-JP" sz="1300">
              <a:latin typeface="ＭＳ Ｐゴシック" panose="020B0600070205080204" pitchFamily="50" charset="-128"/>
              <a:ea typeface="ＭＳ Ｐゴシック" panose="020B0600070205080204" pitchFamily="50" charset="-128"/>
            </a:rPr>
            <a:t>223,879</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類似団体平均と比較して高い水準となっているが、原因としては障害福祉サービス事業費扶助費が増加傾向にあること、及び社会福祉事業団の法人化に伴い、平成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年度より運転資金貸付金が新たに発生したことなどがあげられる。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北海道芦別市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国の三位一体改革によって財政状況が悪化した中にあって、行財政改革による事務事業の見直し等の取組みの結果、予想された「財政再生団体」への転落は回避され、毎年度の実質収支額は確保されているところである。</a:t>
          </a:r>
        </a:p>
        <a:p>
          <a:r>
            <a:rPr kumimoji="1" lang="ja-JP" altLang="en-US" sz="1400">
              <a:latin typeface="ＭＳ ゴシック" pitchFamily="49" charset="-128"/>
              <a:ea typeface="ＭＳ ゴシック" pitchFamily="49" charset="-128"/>
            </a:rPr>
            <a:t>　しかし、今後も人口の減少や少子高齢化に加え、地域経済の景気低迷による市税の減収など依然として厳しい状況にあるため、より一層の歳入の確保、歳出の削減によって、将来にわたり持続可能な財政基盤を構築できるよう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北海道芦別市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連結実質赤字比率に関しては、市立芦別病院事業会計において赤字が発生している状況にあることから、病院事業会計において平成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年度に策定した経営改革プランに基づき経営状況の改善を図るとともに、本市全体の財政状況安定のため、一般会計からの経営支援補助金についても縮減を図る必要がある。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12165_&#33446;&#21029;&#2406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BX51">
            <v>93.9</v>
          </cell>
          <cell r="CF51">
            <v>98.3</v>
          </cell>
          <cell r="CN51">
            <v>90.9</v>
          </cell>
          <cell r="CV51">
            <v>92.3</v>
          </cell>
        </row>
        <row r="53">
          <cell r="BX53">
            <v>64.900000000000006</v>
          </cell>
          <cell r="CF53">
            <v>70.7</v>
          </cell>
          <cell r="CN53">
            <v>72.2</v>
          </cell>
          <cell r="CV53">
            <v>73.3</v>
          </cell>
        </row>
        <row r="55">
          <cell r="AN55" t="str">
            <v>類似団体内平均値</v>
          </cell>
          <cell r="BX55">
            <v>58.5</v>
          </cell>
          <cell r="CF55">
            <v>54.6</v>
          </cell>
          <cell r="CN55">
            <v>53.2</v>
          </cell>
          <cell r="CV55">
            <v>47.9</v>
          </cell>
        </row>
        <row r="57">
          <cell r="BX57">
            <v>52.9</v>
          </cell>
          <cell r="CF57">
            <v>58.3</v>
          </cell>
          <cell r="CN57">
            <v>59.6</v>
          </cell>
          <cell r="CV57">
            <v>60.5</v>
          </cell>
        </row>
        <row r="72">
          <cell r="BP72" t="str">
            <v>H26</v>
          </cell>
          <cell r="BX72" t="str">
            <v>H27</v>
          </cell>
          <cell r="CF72" t="str">
            <v>H28</v>
          </cell>
          <cell r="CN72" t="str">
            <v>H29</v>
          </cell>
          <cell r="CV72" t="str">
            <v>H30</v>
          </cell>
        </row>
        <row r="73">
          <cell r="AN73" t="str">
            <v>当該団体値</v>
          </cell>
          <cell r="BP73">
            <v>116.6</v>
          </cell>
          <cell r="BX73">
            <v>93.9</v>
          </cell>
          <cell r="CF73">
            <v>98.3</v>
          </cell>
          <cell r="CN73">
            <v>90.9</v>
          </cell>
          <cell r="CV73">
            <v>92.3</v>
          </cell>
        </row>
        <row r="75">
          <cell r="BP75">
            <v>9.6999999999999993</v>
          </cell>
          <cell r="BX75">
            <v>8.3000000000000007</v>
          </cell>
          <cell r="CF75">
            <v>8.1999999999999993</v>
          </cell>
          <cell r="CN75">
            <v>7.6</v>
          </cell>
          <cell r="CV75">
            <v>6.9</v>
          </cell>
        </row>
        <row r="77">
          <cell r="AN77" t="str">
            <v>類似団体内平均値</v>
          </cell>
          <cell r="BP77">
            <v>60.8</v>
          </cell>
          <cell r="BX77">
            <v>58.5</v>
          </cell>
          <cell r="CF77">
            <v>54.6</v>
          </cell>
          <cell r="CN77">
            <v>53.2</v>
          </cell>
          <cell r="CV77">
            <v>47.9</v>
          </cell>
        </row>
        <row r="79">
          <cell r="BP79">
            <v>11.1</v>
          </cell>
          <cell r="BX79">
            <v>10.7</v>
          </cell>
          <cell r="CF79">
            <v>10</v>
          </cell>
          <cell r="CN79">
            <v>9.8000000000000007</v>
          </cell>
          <cell r="CV79">
            <v>9.6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00" t="s">
        <v>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82</v>
      </c>
      <c r="C3" s="402"/>
      <c r="D3" s="402"/>
      <c r="E3" s="403"/>
      <c r="F3" s="403"/>
      <c r="G3" s="403"/>
      <c r="H3" s="403"/>
      <c r="I3" s="403"/>
      <c r="J3" s="403"/>
      <c r="K3" s="403"/>
      <c r="L3" s="403" t="s">
        <v>83</v>
      </c>
      <c r="M3" s="403"/>
      <c r="N3" s="403"/>
      <c r="O3" s="403"/>
      <c r="P3" s="403"/>
      <c r="Q3" s="403"/>
      <c r="R3" s="410"/>
      <c r="S3" s="410"/>
      <c r="T3" s="410"/>
      <c r="U3" s="410"/>
      <c r="V3" s="411"/>
      <c r="W3" s="385" t="s">
        <v>84</v>
      </c>
      <c r="X3" s="386"/>
      <c r="Y3" s="386"/>
      <c r="Z3" s="386"/>
      <c r="AA3" s="386"/>
      <c r="AB3" s="402"/>
      <c r="AC3" s="410" t="s">
        <v>85</v>
      </c>
      <c r="AD3" s="386"/>
      <c r="AE3" s="386"/>
      <c r="AF3" s="386"/>
      <c r="AG3" s="386"/>
      <c r="AH3" s="386"/>
      <c r="AI3" s="386"/>
      <c r="AJ3" s="386"/>
      <c r="AK3" s="386"/>
      <c r="AL3" s="387"/>
      <c r="AM3" s="385" t="s">
        <v>86</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87</v>
      </c>
      <c r="BO3" s="386"/>
      <c r="BP3" s="386"/>
      <c r="BQ3" s="386"/>
      <c r="BR3" s="386"/>
      <c r="BS3" s="386"/>
      <c r="BT3" s="386"/>
      <c r="BU3" s="387"/>
      <c r="BV3" s="385" t="s">
        <v>88</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89</v>
      </c>
      <c r="CU3" s="386"/>
      <c r="CV3" s="386"/>
      <c r="CW3" s="386"/>
      <c r="CX3" s="386"/>
      <c r="CY3" s="386"/>
      <c r="CZ3" s="386"/>
      <c r="DA3" s="387"/>
      <c r="DB3" s="385" t="s">
        <v>90</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91</v>
      </c>
      <c r="AZ4" s="389"/>
      <c r="BA4" s="389"/>
      <c r="BB4" s="389"/>
      <c r="BC4" s="389"/>
      <c r="BD4" s="389"/>
      <c r="BE4" s="389"/>
      <c r="BF4" s="389"/>
      <c r="BG4" s="389"/>
      <c r="BH4" s="389"/>
      <c r="BI4" s="389"/>
      <c r="BJ4" s="389"/>
      <c r="BK4" s="389"/>
      <c r="BL4" s="389"/>
      <c r="BM4" s="390"/>
      <c r="BN4" s="391">
        <v>10671036</v>
      </c>
      <c r="BO4" s="392"/>
      <c r="BP4" s="392"/>
      <c r="BQ4" s="392"/>
      <c r="BR4" s="392"/>
      <c r="BS4" s="392"/>
      <c r="BT4" s="392"/>
      <c r="BU4" s="393"/>
      <c r="BV4" s="391">
        <v>10817848</v>
      </c>
      <c r="BW4" s="392"/>
      <c r="BX4" s="392"/>
      <c r="BY4" s="392"/>
      <c r="BZ4" s="392"/>
      <c r="CA4" s="392"/>
      <c r="CB4" s="392"/>
      <c r="CC4" s="393"/>
      <c r="CD4" s="394" t="s">
        <v>92</v>
      </c>
      <c r="CE4" s="395"/>
      <c r="CF4" s="395"/>
      <c r="CG4" s="395"/>
      <c r="CH4" s="395"/>
      <c r="CI4" s="395"/>
      <c r="CJ4" s="395"/>
      <c r="CK4" s="395"/>
      <c r="CL4" s="395"/>
      <c r="CM4" s="395"/>
      <c r="CN4" s="395"/>
      <c r="CO4" s="395"/>
      <c r="CP4" s="395"/>
      <c r="CQ4" s="395"/>
      <c r="CR4" s="395"/>
      <c r="CS4" s="396"/>
      <c r="CT4" s="397">
        <v>1.4</v>
      </c>
      <c r="CU4" s="398"/>
      <c r="CV4" s="398"/>
      <c r="CW4" s="398"/>
      <c r="CX4" s="398"/>
      <c r="CY4" s="398"/>
      <c r="CZ4" s="398"/>
      <c r="DA4" s="399"/>
      <c r="DB4" s="397">
        <v>0.5</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93</v>
      </c>
      <c r="AN5" s="458"/>
      <c r="AO5" s="458"/>
      <c r="AP5" s="458"/>
      <c r="AQ5" s="458"/>
      <c r="AR5" s="458"/>
      <c r="AS5" s="458"/>
      <c r="AT5" s="459"/>
      <c r="AU5" s="460" t="s">
        <v>94</v>
      </c>
      <c r="AV5" s="461"/>
      <c r="AW5" s="461"/>
      <c r="AX5" s="461"/>
      <c r="AY5" s="462" t="s">
        <v>95</v>
      </c>
      <c r="AZ5" s="463"/>
      <c r="BA5" s="463"/>
      <c r="BB5" s="463"/>
      <c r="BC5" s="463"/>
      <c r="BD5" s="463"/>
      <c r="BE5" s="463"/>
      <c r="BF5" s="463"/>
      <c r="BG5" s="463"/>
      <c r="BH5" s="463"/>
      <c r="BI5" s="463"/>
      <c r="BJ5" s="463"/>
      <c r="BK5" s="463"/>
      <c r="BL5" s="463"/>
      <c r="BM5" s="464"/>
      <c r="BN5" s="428">
        <v>10579087</v>
      </c>
      <c r="BO5" s="429"/>
      <c r="BP5" s="429"/>
      <c r="BQ5" s="429"/>
      <c r="BR5" s="429"/>
      <c r="BS5" s="429"/>
      <c r="BT5" s="429"/>
      <c r="BU5" s="430"/>
      <c r="BV5" s="428">
        <v>10787056</v>
      </c>
      <c r="BW5" s="429"/>
      <c r="BX5" s="429"/>
      <c r="BY5" s="429"/>
      <c r="BZ5" s="429"/>
      <c r="CA5" s="429"/>
      <c r="CB5" s="429"/>
      <c r="CC5" s="430"/>
      <c r="CD5" s="431" t="s">
        <v>96</v>
      </c>
      <c r="CE5" s="432"/>
      <c r="CF5" s="432"/>
      <c r="CG5" s="432"/>
      <c r="CH5" s="432"/>
      <c r="CI5" s="432"/>
      <c r="CJ5" s="432"/>
      <c r="CK5" s="432"/>
      <c r="CL5" s="432"/>
      <c r="CM5" s="432"/>
      <c r="CN5" s="432"/>
      <c r="CO5" s="432"/>
      <c r="CP5" s="432"/>
      <c r="CQ5" s="432"/>
      <c r="CR5" s="432"/>
      <c r="CS5" s="433"/>
      <c r="CT5" s="425">
        <v>98</v>
      </c>
      <c r="CU5" s="426"/>
      <c r="CV5" s="426"/>
      <c r="CW5" s="426"/>
      <c r="CX5" s="426"/>
      <c r="CY5" s="426"/>
      <c r="CZ5" s="426"/>
      <c r="DA5" s="427"/>
      <c r="DB5" s="425">
        <v>94.6</v>
      </c>
      <c r="DC5" s="426"/>
      <c r="DD5" s="426"/>
      <c r="DE5" s="426"/>
      <c r="DF5" s="426"/>
      <c r="DG5" s="426"/>
      <c r="DH5" s="426"/>
      <c r="DI5" s="427"/>
      <c r="DJ5" s="185"/>
      <c r="DK5" s="185"/>
      <c r="DL5" s="185"/>
      <c r="DM5" s="185"/>
      <c r="DN5" s="185"/>
      <c r="DO5" s="185"/>
    </row>
    <row r="6" spans="1:119" ht="18.75" customHeight="1" x14ac:dyDescent="0.15">
      <c r="A6" s="186"/>
      <c r="B6" s="434" t="s">
        <v>97</v>
      </c>
      <c r="C6" s="435"/>
      <c r="D6" s="435"/>
      <c r="E6" s="436"/>
      <c r="F6" s="436"/>
      <c r="G6" s="436"/>
      <c r="H6" s="436"/>
      <c r="I6" s="436"/>
      <c r="J6" s="436"/>
      <c r="K6" s="436"/>
      <c r="L6" s="436" t="s">
        <v>98</v>
      </c>
      <c r="M6" s="436"/>
      <c r="N6" s="436"/>
      <c r="O6" s="436"/>
      <c r="P6" s="436"/>
      <c r="Q6" s="436"/>
      <c r="R6" s="440"/>
      <c r="S6" s="440"/>
      <c r="T6" s="440"/>
      <c r="U6" s="440"/>
      <c r="V6" s="441"/>
      <c r="W6" s="444" t="s">
        <v>99</v>
      </c>
      <c r="X6" s="445"/>
      <c r="Y6" s="445"/>
      <c r="Z6" s="445"/>
      <c r="AA6" s="445"/>
      <c r="AB6" s="435"/>
      <c r="AC6" s="448" t="s">
        <v>100</v>
      </c>
      <c r="AD6" s="449"/>
      <c r="AE6" s="449"/>
      <c r="AF6" s="449"/>
      <c r="AG6" s="449"/>
      <c r="AH6" s="449"/>
      <c r="AI6" s="449"/>
      <c r="AJ6" s="449"/>
      <c r="AK6" s="449"/>
      <c r="AL6" s="450"/>
      <c r="AM6" s="457" t="s">
        <v>101</v>
      </c>
      <c r="AN6" s="458"/>
      <c r="AO6" s="458"/>
      <c r="AP6" s="458"/>
      <c r="AQ6" s="458"/>
      <c r="AR6" s="458"/>
      <c r="AS6" s="458"/>
      <c r="AT6" s="459"/>
      <c r="AU6" s="460" t="s">
        <v>102</v>
      </c>
      <c r="AV6" s="461"/>
      <c r="AW6" s="461"/>
      <c r="AX6" s="461"/>
      <c r="AY6" s="462" t="s">
        <v>103</v>
      </c>
      <c r="AZ6" s="463"/>
      <c r="BA6" s="463"/>
      <c r="BB6" s="463"/>
      <c r="BC6" s="463"/>
      <c r="BD6" s="463"/>
      <c r="BE6" s="463"/>
      <c r="BF6" s="463"/>
      <c r="BG6" s="463"/>
      <c r="BH6" s="463"/>
      <c r="BI6" s="463"/>
      <c r="BJ6" s="463"/>
      <c r="BK6" s="463"/>
      <c r="BL6" s="463"/>
      <c r="BM6" s="464"/>
      <c r="BN6" s="428">
        <v>91949</v>
      </c>
      <c r="BO6" s="429"/>
      <c r="BP6" s="429"/>
      <c r="BQ6" s="429"/>
      <c r="BR6" s="429"/>
      <c r="BS6" s="429"/>
      <c r="BT6" s="429"/>
      <c r="BU6" s="430"/>
      <c r="BV6" s="428">
        <v>30792</v>
      </c>
      <c r="BW6" s="429"/>
      <c r="BX6" s="429"/>
      <c r="BY6" s="429"/>
      <c r="BZ6" s="429"/>
      <c r="CA6" s="429"/>
      <c r="CB6" s="429"/>
      <c r="CC6" s="430"/>
      <c r="CD6" s="431" t="s">
        <v>104</v>
      </c>
      <c r="CE6" s="432"/>
      <c r="CF6" s="432"/>
      <c r="CG6" s="432"/>
      <c r="CH6" s="432"/>
      <c r="CI6" s="432"/>
      <c r="CJ6" s="432"/>
      <c r="CK6" s="432"/>
      <c r="CL6" s="432"/>
      <c r="CM6" s="432"/>
      <c r="CN6" s="432"/>
      <c r="CO6" s="432"/>
      <c r="CP6" s="432"/>
      <c r="CQ6" s="432"/>
      <c r="CR6" s="432"/>
      <c r="CS6" s="433"/>
      <c r="CT6" s="465">
        <v>102.3</v>
      </c>
      <c r="CU6" s="466"/>
      <c r="CV6" s="466"/>
      <c r="CW6" s="466"/>
      <c r="CX6" s="466"/>
      <c r="CY6" s="466"/>
      <c r="CZ6" s="466"/>
      <c r="DA6" s="467"/>
      <c r="DB6" s="465">
        <v>98.9</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105</v>
      </c>
      <c r="AN7" s="458"/>
      <c r="AO7" s="458"/>
      <c r="AP7" s="458"/>
      <c r="AQ7" s="458"/>
      <c r="AR7" s="458"/>
      <c r="AS7" s="458"/>
      <c r="AT7" s="459"/>
      <c r="AU7" s="460" t="s">
        <v>94</v>
      </c>
      <c r="AV7" s="461"/>
      <c r="AW7" s="461"/>
      <c r="AX7" s="461"/>
      <c r="AY7" s="462" t="s">
        <v>106</v>
      </c>
      <c r="AZ7" s="463"/>
      <c r="BA7" s="463"/>
      <c r="BB7" s="463"/>
      <c r="BC7" s="463"/>
      <c r="BD7" s="463"/>
      <c r="BE7" s="463"/>
      <c r="BF7" s="463"/>
      <c r="BG7" s="463"/>
      <c r="BH7" s="463"/>
      <c r="BI7" s="463"/>
      <c r="BJ7" s="463"/>
      <c r="BK7" s="463"/>
      <c r="BL7" s="463"/>
      <c r="BM7" s="464"/>
      <c r="BN7" s="428">
        <v>7353</v>
      </c>
      <c r="BO7" s="429"/>
      <c r="BP7" s="429"/>
      <c r="BQ7" s="429"/>
      <c r="BR7" s="429"/>
      <c r="BS7" s="429"/>
      <c r="BT7" s="429"/>
      <c r="BU7" s="430"/>
      <c r="BV7" s="428">
        <v>0</v>
      </c>
      <c r="BW7" s="429"/>
      <c r="BX7" s="429"/>
      <c r="BY7" s="429"/>
      <c r="BZ7" s="429"/>
      <c r="CA7" s="429"/>
      <c r="CB7" s="429"/>
      <c r="CC7" s="430"/>
      <c r="CD7" s="431" t="s">
        <v>107</v>
      </c>
      <c r="CE7" s="432"/>
      <c r="CF7" s="432"/>
      <c r="CG7" s="432"/>
      <c r="CH7" s="432"/>
      <c r="CI7" s="432"/>
      <c r="CJ7" s="432"/>
      <c r="CK7" s="432"/>
      <c r="CL7" s="432"/>
      <c r="CM7" s="432"/>
      <c r="CN7" s="432"/>
      <c r="CO7" s="432"/>
      <c r="CP7" s="432"/>
      <c r="CQ7" s="432"/>
      <c r="CR7" s="432"/>
      <c r="CS7" s="433"/>
      <c r="CT7" s="428">
        <v>6031402</v>
      </c>
      <c r="CU7" s="429"/>
      <c r="CV7" s="429"/>
      <c r="CW7" s="429"/>
      <c r="CX7" s="429"/>
      <c r="CY7" s="429"/>
      <c r="CZ7" s="429"/>
      <c r="DA7" s="430"/>
      <c r="DB7" s="428">
        <v>6127602</v>
      </c>
      <c r="DC7" s="429"/>
      <c r="DD7" s="429"/>
      <c r="DE7" s="429"/>
      <c r="DF7" s="429"/>
      <c r="DG7" s="429"/>
      <c r="DH7" s="429"/>
      <c r="DI7" s="430"/>
      <c r="DJ7" s="185"/>
      <c r="DK7" s="185"/>
      <c r="DL7" s="185"/>
      <c r="DM7" s="185"/>
      <c r="DN7" s="185"/>
      <c r="DO7" s="185"/>
    </row>
    <row r="8" spans="1:119" ht="18.75" customHeight="1" thickBot="1" x14ac:dyDescent="0.2">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108</v>
      </c>
      <c r="AN8" s="458"/>
      <c r="AO8" s="458"/>
      <c r="AP8" s="458"/>
      <c r="AQ8" s="458"/>
      <c r="AR8" s="458"/>
      <c r="AS8" s="458"/>
      <c r="AT8" s="459"/>
      <c r="AU8" s="460" t="s">
        <v>109</v>
      </c>
      <c r="AV8" s="461"/>
      <c r="AW8" s="461"/>
      <c r="AX8" s="461"/>
      <c r="AY8" s="462" t="s">
        <v>110</v>
      </c>
      <c r="AZ8" s="463"/>
      <c r="BA8" s="463"/>
      <c r="BB8" s="463"/>
      <c r="BC8" s="463"/>
      <c r="BD8" s="463"/>
      <c r="BE8" s="463"/>
      <c r="BF8" s="463"/>
      <c r="BG8" s="463"/>
      <c r="BH8" s="463"/>
      <c r="BI8" s="463"/>
      <c r="BJ8" s="463"/>
      <c r="BK8" s="463"/>
      <c r="BL8" s="463"/>
      <c r="BM8" s="464"/>
      <c r="BN8" s="428">
        <v>84596</v>
      </c>
      <c r="BO8" s="429"/>
      <c r="BP8" s="429"/>
      <c r="BQ8" s="429"/>
      <c r="BR8" s="429"/>
      <c r="BS8" s="429"/>
      <c r="BT8" s="429"/>
      <c r="BU8" s="430"/>
      <c r="BV8" s="428">
        <v>30792</v>
      </c>
      <c r="BW8" s="429"/>
      <c r="BX8" s="429"/>
      <c r="BY8" s="429"/>
      <c r="BZ8" s="429"/>
      <c r="CA8" s="429"/>
      <c r="CB8" s="429"/>
      <c r="CC8" s="430"/>
      <c r="CD8" s="431" t="s">
        <v>111</v>
      </c>
      <c r="CE8" s="432"/>
      <c r="CF8" s="432"/>
      <c r="CG8" s="432"/>
      <c r="CH8" s="432"/>
      <c r="CI8" s="432"/>
      <c r="CJ8" s="432"/>
      <c r="CK8" s="432"/>
      <c r="CL8" s="432"/>
      <c r="CM8" s="432"/>
      <c r="CN8" s="432"/>
      <c r="CO8" s="432"/>
      <c r="CP8" s="432"/>
      <c r="CQ8" s="432"/>
      <c r="CR8" s="432"/>
      <c r="CS8" s="433"/>
      <c r="CT8" s="468">
        <v>0.26</v>
      </c>
      <c r="CU8" s="469"/>
      <c r="CV8" s="469"/>
      <c r="CW8" s="469"/>
      <c r="CX8" s="469"/>
      <c r="CY8" s="469"/>
      <c r="CZ8" s="469"/>
      <c r="DA8" s="470"/>
      <c r="DB8" s="468">
        <v>0.26</v>
      </c>
      <c r="DC8" s="469"/>
      <c r="DD8" s="469"/>
      <c r="DE8" s="469"/>
      <c r="DF8" s="469"/>
      <c r="DG8" s="469"/>
      <c r="DH8" s="469"/>
      <c r="DI8" s="470"/>
      <c r="DJ8" s="185"/>
      <c r="DK8" s="185"/>
      <c r="DL8" s="185"/>
      <c r="DM8" s="185"/>
      <c r="DN8" s="185"/>
      <c r="DO8" s="185"/>
    </row>
    <row r="9" spans="1:119" ht="18.75" customHeight="1" thickBot="1" x14ac:dyDescent="0.2">
      <c r="A9" s="186"/>
      <c r="B9" s="422" t="s">
        <v>112</v>
      </c>
      <c r="C9" s="423"/>
      <c r="D9" s="423"/>
      <c r="E9" s="423"/>
      <c r="F9" s="423"/>
      <c r="G9" s="423"/>
      <c r="H9" s="423"/>
      <c r="I9" s="423"/>
      <c r="J9" s="423"/>
      <c r="K9" s="471"/>
      <c r="L9" s="472" t="s">
        <v>113</v>
      </c>
      <c r="M9" s="473"/>
      <c r="N9" s="473"/>
      <c r="O9" s="473"/>
      <c r="P9" s="473"/>
      <c r="Q9" s="474"/>
      <c r="R9" s="475">
        <v>14676</v>
      </c>
      <c r="S9" s="476"/>
      <c r="T9" s="476"/>
      <c r="U9" s="476"/>
      <c r="V9" s="477"/>
      <c r="W9" s="385" t="s">
        <v>114</v>
      </c>
      <c r="X9" s="386"/>
      <c r="Y9" s="386"/>
      <c r="Z9" s="386"/>
      <c r="AA9" s="386"/>
      <c r="AB9" s="386"/>
      <c r="AC9" s="386"/>
      <c r="AD9" s="386"/>
      <c r="AE9" s="386"/>
      <c r="AF9" s="386"/>
      <c r="AG9" s="386"/>
      <c r="AH9" s="386"/>
      <c r="AI9" s="386"/>
      <c r="AJ9" s="386"/>
      <c r="AK9" s="386"/>
      <c r="AL9" s="387"/>
      <c r="AM9" s="457" t="s">
        <v>115</v>
      </c>
      <c r="AN9" s="458"/>
      <c r="AO9" s="458"/>
      <c r="AP9" s="458"/>
      <c r="AQ9" s="458"/>
      <c r="AR9" s="458"/>
      <c r="AS9" s="458"/>
      <c r="AT9" s="459"/>
      <c r="AU9" s="460" t="s">
        <v>94</v>
      </c>
      <c r="AV9" s="461"/>
      <c r="AW9" s="461"/>
      <c r="AX9" s="461"/>
      <c r="AY9" s="462" t="s">
        <v>116</v>
      </c>
      <c r="AZ9" s="463"/>
      <c r="BA9" s="463"/>
      <c r="BB9" s="463"/>
      <c r="BC9" s="463"/>
      <c r="BD9" s="463"/>
      <c r="BE9" s="463"/>
      <c r="BF9" s="463"/>
      <c r="BG9" s="463"/>
      <c r="BH9" s="463"/>
      <c r="BI9" s="463"/>
      <c r="BJ9" s="463"/>
      <c r="BK9" s="463"/>
      <c r="BL9" s="463"/>
      <c r="BM9" s="464"/>
      <c r="BN9" s="428">
        <v>53804</v>
      </c>
      <c r="BO9" s="429"/>
      <c r="BP9" s="429"/>
      <c r="BQ9" s="429"/>
      <c r="BR9" s="429"/>
      <c r="BS9" s="429"/>
      <c r="BT9" s="429"/>
      <c r="BU9" s="430"/>
      <c r="BV9" s="428">
        <v>25810</v>
      </c>
      <c r="BW9" s="429"/>
      <c r="BX9" s="429"/>
      <c r="BY9" s="429"/>
      <c r="BZ9" s="429"/>
      <c r="CA9" s="429"/>
      <c r="CB9" s="429"/>
      <c r="CC9" s="430"/>
      <c r="CD9" s="431" t="s">
        <v>117</v>
      </c>
      <c r="CE9" s="432"/>
      <c r="CF9" s="432"/>
      <c r="CG9" s="432"/>
      <c r="CH9" s="432"/>
      <c r="CI9" s="432"/>
      <c r="CJ9" s="432"/>
      <c r="CK9" s="432"/>
      <c r="CL9" s="432"/>
      <c r="CM9" s="432"/>
      <c r="CN9" s="432"/>
      <c r="CO9" s="432"/>
      <c r="CP9" s="432"/>
      <c r="CQ9" s="432"/>
      <c r="CR9" s="432"/>
      <c r="CS9" s="433"/>
      <c r="CT9" s="425">
        <v>9.8000000000000007</v>
      </c>
      <c r="CU9" s="426"/>
      <c r="CV9" s="426"/>
      <c r="CW9" s="426"/>
      <c r="CX9" s="426"/>
      <c r="CY9" s="426"/>
      <c r="CZ9" s="426"/>
      <c r="DA9" s="427"/>
      <c r="DB9" s="425">
        <v>9</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118</v>
      </c>
      <c r="M10" s="458"/>
      <c r="N10" s="458"/>
      <c r="O10" s="458"/>
      <c r="P10" s="458"/>
      <c r="Q10" s="459"/>
      <c r="R10" s="479">
        <v>16628</v>
      </c>
      <c r="S10" s="480"/>
      <c r="T10" s="480"/>
      <c r="U10" s="480"/>
      <c r="V10" s="481"/>
      <c r="W10" s="416"/>
      <c r="X10" s="417"/>
      <c r="Y10" s="417"/>
      <c r="Z10" s="417"/>
      <c r="AA10" s="417"/>
      <c r="AB10" s="417"/>
      <c r="AC10" s="417"/>
      <c r="AD10" s="417"/>
      <c r="AE10" s="417"/>
      <c r="AF10" s="417"/>
      <c r="AG10" s="417"/>
      <c r="AH10" s="417"/>
      <c r="AI10" s="417"/>
      <c r="AJ10" s="417"/>
      <c r="AK10" s="417"/>
      <c r="AL10" s="420"/>
      <c r="AM10" s="457" t="s">
        <v>119</v>
      </c>
      <c r="AN10" s="458"/>
      <c r="AO10" s="458"/>
      <c r="AP10" s="458"/>
      <c r="AQ10" s="458"/>
      <c r="AR10" s="458"/>
      <c r="AS10" s="458"/>
      <c r="AT10" s="459"/>
      <c r="AU10" s="460" t="s">
        <v>120</v>
      </c>
      <c r="AV10" s="461"/>
      <c r="AW10" s="461"/>
      <c r="AX10" s="461"/>
      <c r="AY10" s="462" t="s">
        <v>121</v>
      </c>
      <c r="AZ10" s="463"/>
      <c r="BA10" s="463"/>
      <c r="BB10" s="463"/>
      <c r="BC10" s="463"/>
      <c r="BD10" s="463"/>
      <c r="BE10" s="463"/>
      <c r="BF10" s="463"/>
      <c r="BG10" s="463"/>
      <c r="BH10" s="463"/>
      <c r="BI10" s="463"/>
      <c r="BJ10" s="463"/>
      <c r="BK10" s="463"/>
      <c r="BL10" s="463"/>
      <c r="BM10" s="464"/>
      <c r="BN10" s="428">
        <v>454</v>
      </c>
      <c r="BO10" s="429"/>
      <c r="BP10" s="429"/>
      <c r="BQ10" s="429"/>
      <c r="BR10" s="429"/>
      <c r="BS10" s="429"/>
      <c r="BT10" s="429"/>
      <c r="BU10" s="430"/>
      <c r="BV10" s="428">
        <v>992</v>
      </c>
      <c r="BW10" s="429"/>
      <c r="BX10" s="429"/>
      <c r="BY10" s="429"/>
      <c r="BZ10" s="429"/>
      <c r="CA10" s="429"/>
      <c r="CB10" s="429"/>
      <c r="CC10" s="430"/>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123</v>
      </c>
      <c r="M11" s="483"/>
      <c r="N11" s="483"/>
      <c r="O11" s="483"/>
      <c r="P11" s="483"/>
      <c r="Q11" s="484"/>
      <c r="R11" s="485" t="s">
        <v>124</v>
      </c>
      <c r="S11" s="486"/>
      <c r="T11" s="486"/>
      <c r="U11" s="486"/>
      <c r="V11" s="487"/>
      <c r="W11" s="416"/>
      <c r="X11" s="417"/>
      <c r="Y11" s="417"/>
      <c r="Z11" s="417"/>
      <c r="AA11" s="417"/>
      <c r="AB11" s="417"/>
      <c r="AC11" s="417"/>
      <c r="AD11" s="417"/>
      <c r="AE11" s="417"/>
      <c r="AF11" s="417"/>
      <c r="AG11" s="417"/>
      <c r="AH11" s="417"/>
      <c r="AI11" s="417"/>
      <c r="AJ11" s="417"/>
      <c r="AK11" s="417"/>
      <c r="AL11" s="420"/>
      <c r="AM11" s="457" t="s">
        <v>125</v>
      </c>
      <c r="AN11" s="458"/>
      <c r="AO11" s="458"/>
      <c r="AP11" s="458"/>
      <c r="AQ11" s="458"/>
      <c r="AR11" s="458"/>
      <c r="AS11" s="458"/>
      <c r="AT11" s="459"/>
      <c r="AU11" s="460" t="s">
        <v>120</v>
      </c>
      <c r="AV11" s="461"/>
      <c r="AW11" s="461"/>
      <c r="AX11" s="461"/>
      <c r="AY11" s="462" t="s">
        <v>126</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127</v>
      </c>
      <c r="CE11" s="432"/>
      <c r="CF11" s="432"/>
      <c r="CG11" s="432"/>
      <c r="CH11" s="432"/>
      <c r="CI11" s="432"/>
      <c r="CJ11" s="432"/>
      <c r="CK11" s="432"/>
      <c r="CL11" s="432"/>
      <c r="CM11" s="432"/>
      <c r="CN11" s="432"/>
      <c r="CO11" s="432"/>
      <c r="CP11" s="432"/>
      <c r="CQ11" s="432"/>
      <c r="CR11" s="432"/>
      <c r="CS11" s="433"/>
      <c r="CT11" s="468" t="s">
        <v>128</v>
      </c>
      <c r="CU11" s="469"/>
      <c r="CV11" s="469"/>
      <c r="CW11" s="469"/>
      <c r="CX11" s="469"/>
      <c r="CY11" s="469"/>
      <c r="CZ11" s="469"/>
      <c r="DA11" s="470"/>
      <c r="DB11" s="468" t="s">
        <v>128</v>
      </c>
      <c r="DC11" s="469"/>
      <c r="DD11" s="469"/>
      <c r="DE11" s="469"/>
      <c r="DF11" s="469"/>
      <c r="DG11" s="469"/>
      <c r="DH11" s="469"/>
      <c r="DI11" s="470"/>
      <c r="DJ11" s="185"/>
      <c r="DK11" s="185"/>
      <c r="DL11" s="185"/>
      <c r="DM11" s="185"/>
      <c r="DN11" s="185"/>
      <c r="DO11" s="185"/>
    </row>
    <row r="12" spans="1:119" ht="18.75" customHeight="1" x14ac:dyDescent="0.15">
      <c r="A12" s="186"/>
      <c r="B12" s="488" t="s">
        <v>129</v>
      </c>
      <c r="C12" s="489"/>
      <c r="D12" s="489"/>
      <c r="E12" s="489"/>
      <c r="F12" s="489"/>
      <c r="G12" s="489"/>
      <c r="H12" s="489"/>
      <c r="I12" s="489"/>
      <c r="J12" s="489"/>
      <c r="K12" s="490"/>
      <c r="L12" s="497" t="s">
        <v>130</v>
      </c>
      <c r="M12" s="498"/>
      <c r="N12" s="498"/>
      <c r="O12" s="498"/>
      <c r="P12" s="498"/>
      <c r="Q12" s="499"/>
      <c r="R12" s="500">
        <v>13635</v>
      </c>
      <c r="S12" s="501"/>
      <c r="T12" s="501"/>
      <c r="U12" s="501"/>
      <c r="V12" s="502"/>
      <c r="W12" s="503" t="s">
        <v>1</v>
      </c>
      <c r="X12" s="461"/>
      <c r="Y12" s="461"/>
      <c r="Z12" s="461"/>
      <c r="AA12" s="461"/>
      <c r="AB12" s="504"/>
      <c r="AC12" s="460" t="s">
        <v>131</v>
      </c>
      <c r="AD12" s="461"/>
      <c r="AE12" s="461"/>
      <c r="AF12" s="461"/>
      <c r="AG12" s="504"/>
      <c r="AH12" s="460" t="s">
        <v>132</v>
      </c>
      <c r="AI12" s="461"/>
      <c r="AJ12" s="461"/>
      <c r="AK12" s="461"/>
      <c r="AL12" s="505"/>
      <c r="AM12" s="457" t="s">
        <v>133</v>
      </c>
      <c r="AN12" s="458"/>
      <c r="AO12" s="458"/>
      <c r="AP12" s="458"/>
      <c r="AQ12" s="458"/>
      <c r="AR12" s="458"/>
      <c r="AS12" s="458"/>
      <c r="AT12" s="459"/>
      <c r="AU12" s="460" t="s">
        <v>94</v>
      </c>
      <c r="AV12" s="461"/>
      <c r="AW12" s="461"/>
      <c r="AX12" s="461"/>
      <c r="AY12" s="462" t="s">
        <v>134</v>
      </c>
      <c r="AZ12" s="463"/>
      <c r="BA12" s="463"/>
      <c r="BB12" s="463"/>
      <c r="BC12" s="463"/>
      <c r="BD12" s="463"/>
      <c r="BE12" s="463"/>
      <c r="BF12" s="463"/>
      <c r="BG12" s="463"/>
      <c r="BH12" s="463"/>
      <c r="BI12" s="463"/>
      <c r="BJ12" s="463"/>
      <c r="BK12" s="463"/>
      <c r="BL12" s="463"/>
      <c r="BM12" s="464"/>
      <c r="BN12" s="428">
        <v>0</v>
      </c>
      <c r="BO12" s="429"/>
      <c r="BP12" s="429"/>
      <c r="BQ12" s="429"/>
      <c r="BR12" s="429"/>
      <c r="BS12" s="429"/>
      <c r="BT12" s="429"/>
      <c r="BU12" s="430"/>
      <c r="BV12" s="428">
        <v>90000</v>
      </c>
      <c r="BW12" s="429"/>
      <c r="BX12" s="429"/>
      <c r="BY12" s="429"/>
      <c r="BZ12" s="429"/>
      <c r="CA12" s="429"/>
      <c r="CB12" s="429"/>
      <c r="CC12" s="430"/>
      <c r="CD12" s="431" t="s">
        <v>135</v>
      </c>
      <c r="CE12" s="432"/>
      <c r="CF12" s="432"/>
      <c r="CG12" s="432"/>
      <c r="CH12" s="432"/>
      <c r="CI12" s="432"/>
      <c r="CJ12" s="432"/>
      <c r="CK12" s="432"/>
      <c r="CL12" s="432"/>
      <c r="CM12" s="432"/>
      <c r="CN12" s="432"/>
      <c r="CO12" s="432"/>
      <c r="CP12" s="432"/>
      <c r="CQ12" s="432"/>
      <c r="CR12" s="432"/>
      <c r="CS12" s="433"/>
      <c r="CT12" s="468" t="s">
        <v>136</v>
      </c>
      <c r="CU12" s="469"/>
      <c r="CV12" s="469"/>
      <c r="CW12" s="469"/>
      <c r="CX12" s="469"/>
      <c r="CY12" s="469"/>
      <c r="CZ12" s="469"/>
      <c r="DA12" s="470"/>
      <c r="DB12" s="468" t="s">
        <v>136</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6" t="s">
        <v>137</v>
      </c>
      <c r="N13" s="517"/>
      <c r="O13" s="517"/>
      <c r="P13" s="517"/>
      <c r="Q13" s="518"/>
      <c r="R13" s="509">
        <v>13608</v>
      </c>
      <c r="S13" s="510"/>
      <c r="T13" s="510"/>
      <c r="U13" s="510"/>
      <c r="V13" s="511"/>
      <c r="W13" s="444" t="s">
        <v>138</v>
      </c>
      <c r="X13" s="445"/>
      <c r="Y13" s="445"/>
      <c r="Z13" s="445"/>
      <c r="AA13" s="445"/>
      <c r="AB13" s="435"/>
      <c r="AC13" s="479">
        <v>642</v>
      </c>
      <c r="AD13" s="480"/>
      <c r="AE13" s="480"/>
      <c r="AF13" s="480"/>
      <c r="AG13" s="519"/>
      <c r="AH13" s="479">
        <v>744</v>
      </c>
      <c r="AI13" s="480"/>
      <c r="AJ13" s="480"/>
      <c r="AK13" s="480"/>
      <c r="AL13" s="481"/>
      <c r="AM13" s="457" t="s">
        <v>139</v>
      </c>
      <c r="AN13" s="458"/>
      <c r="AO13" s="458"/>
      <c r="AP13" s="458"/>
      <c r="AQ13" s="458"/>
      <c r="AR13" s="458"/>
      <c r="AS13" s="458"/>
      <c r="AT13" s="459"/>
      <c r="AU13" s="460" t="s">
        <v>140</v>
      </c>
      <c r="AV13" s="461"/>
      <c r="AW13" s="461"/>
      <c r="AX13" s="461"/>
      <c r="AY13" s="462" t="s">
        <v>141</v>
      </c>
      <c r="AZ13" s="463"/>
      <c r="BA13" s="463"/>
      <c r="BB13" s="463"/>
      <c r="BC13" s="463"/>
      <c r="BD13" s="463"/>
      <c r="BE13" s="463"/>
      <c r="BF13" s="463"/>
      <c r="BG13" s="463"/>
      <c r="BH13" s="463"/>
      <c r="BI13" s="463"/>
      <c r="BJ13" s="463"/>
      <c r="BK13" s="463"/>
      <c r="BL13" s="463"/>
      <c r="BM13" s="464"/>
      <c r="BN13" s="428">
        <v>54258</v>
      </c>
      <c r="BO13" s="429"/>
      <c r="BP13" s="429"/>
      <c r="BQ13" s="429"/>
      <c r="BR13" s="429"/>
      <c r="BS13" s="429"/>
      <c r="BT13" s="429"/>
      <c r="BU13" s="430"/>
      <c r="BV13" s="428">
        <v>-63198</v>
      </c>
      <c r="BW13" s="429"/>
      <c r="BX13" s="429"/>
      <c r="BY13" s="429"/>
      <c r="BZ13" s="429"/>
      <c r="CA13" s="429"/>
      <c r="CB13" s="429"/>
      <c r="CC13" s="430"/>
      <c r="CD13" s="431" t="s">
        <v>142</v>
      </c>
      <c r="CE13" s="432"/>
      <c r="CF13" s="432"/>
      <c r="CG13" s="432"/>
      <c r="CH13" s="432"/>
      <c r="CI13" s="432"/>
      <c r="CJ13" s="432"/>
      <c r="CK13" s="432"/>
      <c r="CL13" s="432"/>
      <c r="CM13" s="432"/>
      <c r="CN13" s="432"/>
      <c r="CO13" s="432"/>
      <c r="CP13" s="432"/>
      <c r="CQ13" s="432"/>
      <c r="CR13" s="432"/>
      <c r="CS13" s="433"/>
      <c r="CT13" s="425">
        <v>6.9</v>
      </c>
      <c r="CU13" s="426"/>
      <c r="CV13" s="426"/>
      <c r="CW13" s="426"/>
      <c r="CX13" s="426"/>
      <c r="CY13" s="426"/>
      <c r="CZ13" s="426"/>
      <c r="DA13" s="427"/>
      <c r="DB13" s="425">
        <v>7.6</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6" t="s">
        <v>143</v>
      </c>
      <c r="M14" s="507"/>
      <c r="N14" s="507"/>
      <c r="O14" s="507"/>
      <c r="P14" s="507"/>
      <c r="Q14" s="508"/>
      <c r="R14" s="509">
        <v>14014</v>
      </c>
      <c r="S14" s="510"/>
      <c r="T14" s="510"/>
      <c r="U14" s="510"/>
      <c r="V14" s="511"/>
      <c r="W14" s="418"/>
      <c r="X14" s="419"/>
      <c r="Y14" s="419"/>
      <c r="Z14" s="419"/>
      <c r="AA14" s="419"/>
      <c r="AB14" s="408"/>
      <c r="AC14" s="512">
        <v>10.5</v>
      </c>
      <c r="AD14" s="513"/>
      <c r="AE14" s="513"/>
      <c r="AF14" s="513"/>
      <c r="AG14" s="514"/>
      <c r="AH14" s="512">
        <v>11</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144</v>
      </c>
      <c r="CE14" s="521"/>
      <c r="CF14" s="521"/>
      <c r="CG14" s="521"/>
      <c r="CH14" s="521"/>
      <c r="CI14" s="521"/>
      <c r="CJ14" s="521"/>
      <c r="CK14" s="521"/>
      <c r="CL14" s="521"/>
      <c r="CM14" s="521"/>
      <c r="CN14" s="521"/>
      <c r="CO14" s="521"/>
      <c r="CP14" s="521"/>
      <c r="CQ14" s="521"/>
      <c r="CR14" s="521"/>
      <c r="CS14" s="522"/>
      <c r="CT14" s="523">
        <v>92.3</v>
      </c>
      <c r="CU14" s="524"/>
      <c r="CV14" s="524"/>
      <c r="CW14" s="524"/>
      <c r="CX14" s="524"/>
      <c r="CY14" s="524"/>
      <c r="CZ14" s="524"/>
      <c r="DA14" s="525"/>
      <c r="DB14" s="523">
        <v>90.9</v>
      </c>
      <c r="DC14" s="524"/>
      <c r="DD14" s="524"/>
      <c r="DE14" s="524"/>
      <c r="DF14" s="524"/>
      <c r="DG14" s="524"/>
      <c r="DH14" s="524"/>
      <c r="DI14" s="525"/>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6" t="s">
        <v>137</v>
      </c>
      <c r="N15" s="517"/>
      <c r="O15" s="517"/>
      <c r="P15" s="517"/>
      <c r="Q15" s="518"/>
      <c r="R15" s="509">
        <v>13980</v>
      </c>
      <c r="S15" s="510"/>
      <c r="T15" s="510"/>
      <c r="U15" s="510"/>
      <c r="V15" s="511"/>
      <c r="W15" s="444" t="s">
        <v>145</v>
      </c>
      <c r="X15" s="445"/>
      <c r="Y15" s="445"/>
      <c r="Z15" s="445"/>
      <c r="AA15" s="445"/>
      <c r="AB15" s="435"/>
      <c r="AC15" s="479">
        <v>1691</v>
      </c>
      <c r="AD15" s="480"/>
      <c r="AE15" s="480"/>
      <c r="AF15" s="480"/>
      <c r="AG15" s="519"/>
      <c r="AH15" s="479">
        <v>1837</v>
      </c>
      <c r="AI15" s="480"/>
      <c r="AJ15" s="480"/>
      <c r="AK15" s="480"/>
      <c r="AL15" s="481"/>
      <c r="AM15" s="457"/>
      <c r="AN15" s="458"/>
      <c r="AO15" s="458"/>
      <c r="AP15" s="458"/>
      <c r="AQ15" s="458"/>
      <c r="AR15" s="458"/>
      <c r="AS15" s="458"/>
      <c r="AT15" s="459"/>
      <c r="AU15" s="460"/>
      <c r="AV15" s="461"/>
      <c r="AW15" s="461"/>
      <c r="AX15" s="461"/>
      <c r="AY15" s="388" t="s">
        <v>146</v>
      </c>
      <c r="AZ15" s="389"/>
      <c r="BA15" s="389"/>
      <c r="BB15" s="389"/>
      <c r="BC15" s="389"/>
      <c r="BD15" s="389"/>
      <c r="BE15" s="389"/>
      <c r="BF15" s="389"/>
      <c r="BG15" s="389"/>
      <c r="BH15" s="389"/>
      <c r="BI15" s="389"/>
      <c r="BJ15" s="389"/>
      <c r="BK15" s="389"/>
      <c r="BL15" s="389"/>
      <c r="BM15" s="390"/>
      <c r="BN15" s="391">
        <v>1402942</v>
      </c>
      <c r="BO15" s="392"/>
      <c r="BP15" s="392"/>
      <c r="BQ15" s="392"/>
      <c r="BR15" s="392"/>
      <c r="BS15" s="392"/>
      <c r="BT15" s="392"/>
      <c r="BU15" s="393"/>
      <c r="BV15" s="391">
        <v>1425908</v>
      </c>
      <c r="BW15" s="392"/>
      <c r="BX15" s="392"/>
      <c r="BY15" s="392"/>
      <c r="BZ15" s="392"/>
      <c r="CA15" s="392"/>
      <c r="CB15" s="392"/>
      <c r="CC15" s="393"/>
      <c r="CD15" s="526" t="s">
        <v>147</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6" t="s">
        <v>148</v>
      </c>
      <c r="M16" s="537"/>
      <c r="N16" s="537"/>
      <c r="O16" s="537"/>
      <c r="P16" s="537"/>
      <c r="Q16" s="538"/>
      <c r="R16" s="529" t="s">
        <v>149</v>
      </c>
      <c r="S16" s="530"/>
      <c r="T16" s="530"/>
      <c r="U16" s="530"/>
      <c r="V16" s="531"/>
      <c r="W16" s="418"/>
      <c r="X16" s="419"/>
      <c r="Y16" s="419"/>
      <c r="Z16" s="419"/>
      <c r="AA16" s="419"/>
      <c r="AB16" s="408"/>
      <c r="AC16" s="512">
        <v>27.7</v>
      </c>
      <c r="AD16" s="513"/>
      <c r="AE16" s="513"/>
      <c r="AF16" s="513"/>
      <c r="AG16" s="514"/>
      <c r="AH16" s="512">
        <v>27.1</v>
      </c>
      <c r="AI16" s="513"/>
      <c r="AJ16" s="513"/>
      <c r="AK16" s="513"/>
      <c r="AL16" s="515"/>
      <c r="AM16" s="457"/>
      <c r="AN16" s="458"/>
      <c r="AO16" s="458"/>
      <c r="AP16" s="458"/>
      <c r="AQ16" s="458"/>
      <c r="AR16" s="458"/>
      <c r="AS16" s="458"/>
      <c r="AT16" s="459"/>
      <c r="AU16" s="460"/>
      <c r="AV16" s="461"/>
      <c r="AW16" s="461"/>
      <c r="AX16" s="461"/>
      <c r="AY16" s="462" t="s">
        <v>150</v>
      </c>
      <c r="AZ16" s="463"/>
      <c r="BA16" s="463"/>
      <c r="BB16" s="463"/>
      <c r="BC16" s="463"/>
      <c r="BD16" s="463"/>
      <c r="BE16" s="463"/>
      <c r="BF16" s="463"/>
      <c r="BG16" s="463"/>
      <c r="BH16" s="463"/>
      <c r="BI16" s="463"/>
      <c r="BJ16" s="463"/>
      <c r="BK16" s="463"/>
      <c r="BL16" s="463"/>
      <c r="BM16" s="464"/>
      <c r="BN16" s="428">
        <v>5420068</v>
      </c>
      <c r="BO16" s="429"/>
      <c r="BP16" s="429"/>
      <c r="BQ16" s="429"/>
      <c r="BR16" s="429"/>
      <c r="BS16" s="429"/>
      <c r="BT16" s="429"/>
      <c r="BU16" s="430"/>
      <c r="BV16" s="428">
        <v>5540468</v>
      </c>
      <c r="BW16" s="429"/>
      <c r="BX16" s="429"/>
      <c r="BY16" s="429"/>
      <c r="BZ16" s="429"/>
      <c r="CA16" s="429"/>
      <c r="CB16" s="429"/>
      <c r="CC16" s="430"/>
      <c r="CD16" s="200"/>
      <c r="CE16" s="535" t="s">
        <v>151</v>
      </c>
      <c r="CF16" s="535"/>
      <c r="CG16" s="535"/>
      <c r="CH16" s="535"/>
      <c r="CI16" s="535"/>
      <c r="CJ16" s="535"/>
      <c r="CK16" s="535"/>
      <c r="CL16" s="535"/>
      <c r="CM16" s="535"/>
      <c r="CN16" s="535"/>
      <c r="CO16" s="535"/>
      <c r="CP16" s="535"/>
      <c r="CQ16" s="535"/>
      <c r="CR16" s="535"/>
      <c r="CS16" s="536"/>
      <c r="CT16" s="425">
        <v>10.5</v>
      </c>
      <c r="CU16" s="426"/>
      <c r="CV16" s="426"/>
      <c r="CW16" s="426"/>
      <c r="CX16" s="426"/>
      <c r="CY16" s="426"/>
      <c r="CZ16" s="426"/>
      <c r="DA16" s="427"/>
      <c r="DB16" s="425">
        <v>14.1</v>
      </c>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2" t="s">
        <v>152</v>
      </c>
      <c r="N17" s="533"/>
      <c r="O17" s="533"/>
      <c r="P17" s="533"/>
      <c r="Q17" s="534"/>
      <c r="R17" s="529" t="s">
        <v>153</v>
      </c>
      <c r="S17" s="530"/>
      <c r="T17" s="530"/>
      <c r="U17" s="530"/>
      <c r="V17" s="531"/>
      <c r="W17" s="444" t="s">
        <v>154</v>
      </c>
      <c r="X17" s="445"/>
      <c r="Y17" s="445"/>
      <c r="Z17" s="445"/>
      <c r="AA17" s="445"/>
      <c r="AB17" s="435"/>
      <c r="AC17" s="479">
        <v>3778</v>
      </c>
      <c r="AD17" s="480"/>
      <c r="AE17" s="480"/>
      <c r="AF17" s="480"/>
      <c r="AG17" s="519"/>
      <c r="AH17" s="479">
        <v>4203</v>
      </c>
      <c r="AI17" s="480"/>
      <c r="AJ17" s="480"/>
      <c r="AK17" s="480"/>
      <c r="AL17" s="481"/>
      <c r="AM17" s="457"/>
      <c r="AN17" s="458"/>
      <c r="AO17" s="458"/>
      <c r="AP17" s="458"/>
      <c r="AQ17" s="458"/>
      <c r="AR17" s="458"/>
      <c r="AS17" s="458"/>
      <c r="AT17" s="459"/>
      <c r="AU17" s="460"/>
      <c r="AV17" s="461"/>
      <c r="AW17" s="461"/>
      <c r="AX17" s="461"/>
      <c r="AY17" s="462" t="s">
        <v>155</v>
      </c>
      <c r="AZ17" s="463"/>
      <c r="BA17" s="463"/>
      <c r="BB17" s="463"/>
      <c r="BC17" s="463"/>
      <c r="BD17" s="463"/>
      <c r="BE17" s="463"/>
      <c r="BF17" s="463"/>
      <c r="BG17" s="463"/>
      <c r="BH17" s="463"/>
      <c r="BI17" s="463"/>
      <c r="BJ17" s="463"/>
      <c r="BK17" s="463"/>
      <c r="BL17" s="463"/>
      <c r="BM17" s="464"/>
      <c r="BN17" s="428">
        <v>1755563</v>
      </c>
      <c r="BO17" s="429"/>
      <c r="BP17" s="429"/>
      <c r="BQ17" s="429"/>
      <c r="BR17" s="429"/>
      <c r="BS17" s="429"/>
      <c r="BT17" s="429"/>
      <c r="BU17" s="430"/>
      <c r="BV17" s="428">
        <v>1791694</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39" t="s">
        <v>156</v>
      </c>
      <c r="C18" s="471"/>
      <c r="D18" s="471"/>
      <c r="E18" s="540"/>
      <c r="F18" s="540"/>
      <c r="G18" s="540"/>
      <c r="H18" s="540"/>
      <c r="I18" s="540"/>
      <c r="J18" s="540"/>
      <c r="K18" s="540"/>
      <c r="L18" s="541">
        <v>865.04</v>
      </c>
      <c r="M18" s="541"/>
      <c r="N18" s="541"/>
      <c r="O18" s="541"/>
      <c r="P18" s="541"/>
      <c r="Q18" s="541"/>
      <c r="R18" s="542"/>
      <c r="S18" s="542"/>
      <c r="T18" s="542"/>
      <c r="U18" s="542"/>
      <c r="V18" s="543"/>
      <c r="W18" s="446"/>
      <c r="X18" s="447"/>
      <c r="Y18" s="447"/>
      <c r="Z18" s="447"/>
      <c r="AA18" s="447"/>
      <c r="AB18" s="438"/>
      <c r="AC18" s="544">
        <v>61.8</v>
      </c>
      <c r="AD18" s="545"/>
      <c r="AE18" s="545"/>
      <c r="AF18" s="545"/>
      <c r="AG18" s="546"/>
      <c r="AH18" s="544">
        <v>62</v>
      </c>
      <c r="AI18" s="545"/>
      <c r="AJ18" s="545"/>
      <c r="AK18" s="545"/>
      <c r="AL18" s="547"/>
      <c r="AM18" s="457"/>
      <c r="AN18" s="458"/>
      <c r="AO18" s="458"/>
      <c r="AP18" s="458"/>
      <c r="AQ18" s="458"/>
      <c r="AR18" s="458"/>
      <c r="AS18" s="458"/>
      <c r="AT18" s="459"/>
      <c r="AU18" s="460"/>
      <c r="AV18" s="461"/>
      <c r="AW18" s="461"/>
      <c r="AX18" s="461"/>
      <c r="AY18" s="462" t="s">
        <v>157</v>
      </c>
      <c r="AZ18" s="463"/>
      <c r="BA18" s="463"/>
      <c r="BB18" s="463"/>
      <c r="BC18" s="463"/>
      <c r="BD18" s="463"/>
      <c r="BE18" s="463"/>
      <c r="BF18" s="463"/>
      <c r="BG18" s="463"/>
      <c r="BH18" s="463"/>
      <c r="BI18" s="463"/>
      <c r="BJ18" s="463"/>
      <c r="BK18" s="463"/>
      <c r="BL18" s="463"/>
      <c r="BM18" s="464"/>
      <c r="BN18" s="428">
        <v>5972847</v>
      </c>
      <c r="BO18" s="429"/>
      <c r="BP18" s="429"/>
      <c r="BQ18" s="429"/>
      <c r="BR18" s="429"/>
      <c r="BS18" s="429"/>
      <c r="BT18" s="429"/>
      <c r="BU18" s="430"/>
      <c r="BV18" s="428">
        <v>5866552</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39" t="s">
        <v>158</v>
      </c>
      <c r="C19" s="471"/>
      <c r="D19" s="471"/>
      <c r="E19" s="540"/>
      <c r="F19" s="540"/>
      <c r="G19" s="540"/>
      <c r="H19" s="540"/>
      <c r="I19" s="540"/>
      <c r="J19" s="540"/>
      <c r="K19" s="540"/>
      <c r="L19" s="548">
        <v>17</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159</v>
      </c>
      <c r="AZ19" s="463"/>
      <c r="BA19" s="463"/>
      <c r="BB19" s="463"/>
      <c r="BC19" s="463"/>
      <c r="BD19" s="463"/>
      <c r="BE19" s="463"/>
      <c r="BF19" s="463"/>
      <c r="BG19" s="463"/>
      <c r="BH19" s="463"/>
      <c r="BI19" s="463"/>
      <c r="BJ19" s="463"/>
      <c r="BK19" s="463"/>
      <c r="BL19" s="463"/>
      <c r="BM19" s="464"/>
      <c r="BN19" s="428">
        <v>7397789</v>
      </c>
      <c r="BO19" s="429"/>
      <c r="BP19" s="429"/>
      <c r="BQ19" s="429"/>
      <c r="BR19" s="429"/>
      <c r="BS19" s="429"/>
      <c r="BT19" s="429"/>
      <c r="BU19" s="430"/>
      <c r="BV19" s="428">
        <v>7617906</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39" t="s">
        <v>160</v>
      </c>
      <c r="C20" s="471"/>
      <c r="D20" s="471"/>
      <c r="E20" s="540"/>
      <c r="F20" s="540"/>
      <c r="G20" s="540"/>
      <c r="H20" s="540"/>
      <c r="I20" s="540"/>
      <c r="J20" s="540"/>
      <c r="K20" s="540"/>
      <c r="L20" s="548">
        <v>6862</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59" t="s">
        <v>161</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2" t="s">
        <v>162</v>
      </c>
      <c r="C22" s="563"/>
      <c r="D22" s="564"/>
      <c r="E22" s="440" t="s">
        <v>1</v>
      </c>
      <c r="F22" s="445"/>
      <c r="G22" s="445"/>
      <c r="H22" s="445"/>
      <c r="I22" s="445"/>
      <c r="J22" s="445"/>
      <c r="K22" s="435"/>
      <c r="L22" s="440" t="s">
        <v>163</v>
      </c>
      <c r="M22" s="445"/>
      <c r="N22" s="445"/>
      <c r="O22" s="445"/>
      <c r="P22" s="435"/>
      <c r="Q22" s="571" t="s">
        <v>164</v>
      </c>
      <c r="R22" s="572"/>
      <c r="S22" s="572"/>
      <c r="T22" s="572"/>
      <c r="U22" s="572"/>
      <c r="V22" s="573"/>
      <c r="W22" s="577" t="s">
        <v>165</v>
      </c>
      <c r="X22" s="563"/>
      <c r="Y22" s="564"/>
      <c r="Z22" s="440" t="s">
        <v>1</v>
      </c>
      <c r="AA22" s="445"/>
      <c r="AB22" s="445"/>
      <c r="AC22" s="445"/>
      <c r="AD22" s="445"/>
      <c r="AE22" s="445"/>
      <c r="AF22" s="445"/>
      <c r="AG22" s="435"/>
      <c r="AH22" s="590" t="s">
        <v>166</v>
      </c>
      <c r="AI22" s="445"/>
      <c r="AJ22" s="445"/>
      <c r="AK22" s="445"/>
      <c r="AL22" s="435"/>
      <c r="AM22" s="590" t="s">
        <v>167</v>
      </c>
      <c r="AN22" s="591"/>
      <c r="AO22" s="591"/>
      <c r="AP22" s="591"/>
      <c r="AQ22" s="591"/>
      <c r="AR22" s="592"/>
      <c r="AS22" s="571" t="s">
        <v>164</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168</v>
      </c>
      <c r="AZ23" s="389"/>
      <c r="BA23" s="389"/>
      <c r="BB23" s="389"/>
      <c r="BC23" s="389"/>
      <c r="BD23" s="389"/>
      <c r="BE23" s="389"/>
      <c r="BF23" s="389"/>
      <c r="BG23" s="389"/>
      <c r="BH23" s="389"/>
      <c r="BI23" s="389"/>
      <c r="BJ23" s="389"/>
      <c r="BK23" s="389"/>
      <c r="BL23" s="389"/>
      <c r="BM23" s="390"/>
      <c r="BN23" s="428">
        <v>9969573</v>
      </c>
      <c r="BO23" s="429"/>
      <c r="BP23" s="429"/>
      <c r="BQ23" s="429"/>
      <c r="BR23" s="429"/>
      <c r="BS23" s="429"/>
      <c r="BT23" s="429"/>
      <c r="BU23" s="430"/>
      <c r="BV23" s="428">
        <v>9922447</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5"/>
      <c r="C24" s="566"/>
      <c r="D24" s="567"/>
      <c r="E24" s="478" t="s">
        <v>169</v>
      </c>
      <c r="F24" s="458"/>
      <c r="G24" s="458"/>
      <c r="H24" s="458"/>
      <c r="I24" s="458"/>
      <c r="J24" s="458"/>
      <c r="K24" s="459"/>
      <c r="L24" s="479">
        <v>1</v>
      </c>
      <c r="M24" s="480"/>
      <c r="N24" s="480"/>
      <c r="O24" s="480"/>
      <c r="P24" s="519"/>
      <c r="Q24" s="479">
        <v>5544</v>
      </c>
      <c r="R24" s="480"/>
      <c r="S24" s="480"/>
      <c r="T24" s="480"/>
      <c r="U24" s="480"/>
      <c r="V24" s="519"/>
      <c r="W24" s="578"/>
      <c r="X24" s="566"/>
      <c r="Y24" s="567"/>
      <c r="Z24" s="478" t="s">
        <v>170</v>
      </c>
      <c r="AA24" s="458"/>
      <c r="AB24" s="458"/>
      <c r="AC24" s="458"/>
      <c r="AD24" s="458"/>
      <c r="AE24" s="458"/>
      <c r="AF24" s="458"/>
      <c r="AG24" s="459"/>
      <c r="AH24" s="479">
        <v>196</v>
      </c>
      <c r="AI24" s="480"/>
      <c r="AJ24" s="480"/>
      <c r="AK24" s="480"/>
      <c r="AL24" s="519"/>
      <c r="AM24" s="479">
        <v>634452</v>
      </c>
      <c r="AN24" s="480"/>
      <c r="AO24" s="480"/>
      <c r="AP24" s="480"/>
      <c r="AQ24" s="480"/>
      <c r="AR24" s="519"/>
      <c r="AS24" s="479">
        <v>3237</v>
      </c>
      <c r="AT24" s="480"/>
      <c r="AU24" s="480"/>
      <c r="AV24" s="480"/>
      <c r="AW24" s="480"/>
      <c r="AX24" s="481"/>
      <c r="AY24" s="598" t="s">
        <v>171</v>
      </c>
      <c r="AZ24" s="599"/>
      <c r="BA24" s="599"/>
      <c r="BB24" s="599"/>
      <c r="BC24" s="599"/>
      <c r="BD24" s="599"/>
      <c r="BE24" s="599"/>
      <c r="BF24" s="599"/>
      <c r="BG24" s="599"/>
      <c r="BH24" s="599"/>
      <c r="BI24" s="599"/>
      <c r="BJ24" s="599"/>
      <c r="BK24" s="599"/>
      <c r="BL24" s="599"/>
      <c r="BM24" s="600"/>
      <c r="BN24" s="428">
        <v>8855056</v>
      </c>
      <c r="BO24" s="429"/>
      <c r="BP24" s="429"/>
      <c r="BQ24" s="429"/>
      <c r="BR24" s="429"/>
      <c r="BS24" s="429"/>
      <c r="BT24" s="429"/>
      <c r="BU24" s="430"/>
      <c r="BV24" s="428">
        <v>8794600</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5"/>
      <c r="C25" s="566"/>
      <c r="D25" s="567"/>
      <c r="E25" s="478" t="s">
        <v>172</v>
      </c>
      <c r="F25" s="458"/>
      <c r="G25" s="458"/>
      <c r="H25" s="458"/>
      <c r="I25" s="458"/>
      <c r="J25" s="458"/>
      <c r="K25" s="459"/>
      <c r="L25" s="479">
        <v>1</v>
      </c>
      <c r="M25" s="480"/>
      <c r="N25" s="480"/>
      <c r="O25" s="480"/>
      <c r="P25" s="519"/>
      <c r="Q25" s="479">
        <v>5491</v>
      </c>
      <c r="R25" s="480"/>
      <c r="S25" s="480"/>
      <c r="T25" s="480"/>
      <c r="U25" s="480"/>
      <c r="V25" s="519"/>
      <c r="W25" s="578"/>
      <c r="X25" s="566"/>
      <c r="Y25" s="567"/>
      <c r="Z25" s="478" t="s">
        <v>173</v>
      </c>
      <c r="AA25" s="458"/>
      <c r="AB25" s="458"/>
      <c r="AC25" s="458"/>
      <c r="AD25" s="458"/>
      <c r="AE25" s="458"/>
      <c r="AF25" s="458"/>
      <c r="AG25" s="459"/>
      <c r="AH25" s="479" t="s">
        <v>136</v>
      </c>
      <c r="AI25" s="480"/>
      <c r="AJ25" s="480"/>
      <c r="AK25" s="480"/>
      <c r="AL25" s="519"/>
      <c r="AM25" s="479" t="s">
        <v>136</v>
      </c>
      <c r="AN25" s="480"/>
      <c r="AO25" s="480"/>
      <c r="AP25" s="480"/>
      <c r="AQ25" s="480"/>
      <c r="AR25" s="519"/>
      <c r="AS25" s="479" t="s">
        <v>136</v>
      </c>
      <c r="AT25" s="480"/>
      <c r="AU25" s="480"/>
      <c r="AV25" s="480"/>
      <c r="AW25" s="480"/>
      <c r="AX25" s="481"/>
      <c r="AY25" s="388" t="s">
        <v>174</v>
      </c>
      <c r="AZ25" s="389"/>
      <c r="BA25" s="389"/>
      <c r="BB25" s="389"/>
      <c r="BC25" s="389"/>
      <c r="BD25" s="389"/>
      <c r="BE25" s="389"/>
      <c r="BF25" s="389"/>
      <c r="BG25" s="389"/>
      <c r="BH25" s="389"/>
      <c r="BI25" s="389"/>
      <c r="BJ25" s="389"/>
      <c r="BK25" s="389"/>
      <c r="BL25" s="389"/>
      <c r="BM25" s="390"/>
      <c r="BN25" s="391">
        <v>1642564</v>
      </c>
      <c r="BO25" s="392"/>
      <c r="BP25" s="392"/>
      <c r="BQ25" s="392"/>
      <c r="BR25" s="392"/>
      <c r="BS25" s="392"/>
      <c r="BT25" s="392"/>
      <c r="BU25" s="393"/>
      <c r="BV25" s="391">
        <v>1902758</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5"/>
      <c r="C26" s="566"/>
      <c r="D26" s="567"/>
      <c r="E26" s="478" t="s">
        <v>175</v>
      </c>
      <c r="F26" s="458"/>
      <c r="G26" s="458"/>
      <c r="H26" s="458"/>
      <c r="I26" s="458"/>
      <c r="J26" s="458"/>
      <c r="K26" s="459"/>
      <c r="L26" s="479">
        <v>1</v>
      </c>
      <c r="M26" s="480"/>
      <c r="N26" s="480"/>
      <c r="O26" s="480"/>
      <c r="P26" s="519"/>
      <c r="Q26" s="479">
        <v>5256</v>
      </c>
      <c r="R26" s="480"/>
      <c r="S26" s="480"/>
      <c r="T26" s="480"/>
      <c r="U26" s="480"/>
      <c r="V26" s="519"/>
      <c r="W26" s="578"/>
      <c r="X26" s="566"/>
      <c r="Y26" s="567"/>
      <c r="Z26" s="478" t="s">
        <v>176</v>
      </c>
      <c r="AA26" s="588"/>
      <c r="AB26" s="588"/>
      <c r="AC26" s="588"/>
      <c r="AD26" s="588"/>
      <c r="AE26" s="588"/>
      <c r="AF26" s="588"/>
      <c r="AG26" s="589"/>
      <c r="AH26" s="479">
        <v>13</v>
      </c>
      <c r="AI26" s="480"/>
      <c r="AJ26" s="480"/>
      <c r="AK26" s="480"/>
      <c r="AL26" s="519"/>
      <c r="AM26" s="479">
        <v>44967</v>
      </c>
      <c r="AN26" s="480"/>
      <c r="AO26" s="480"/>
      <c r="AP26" s="480"/>
      <c r="AQ26" s="480"/>
      <c r="AR26" s="519"/>
      <c r="AS26" s="479">
        <v>3459</v>
      </c>
      <c r="AT26" s="480"/>
      <c r="AU26" s="480"/>
      <c r="AV26" s="480"/>
      <c r="AW26" s="480"/>
      <c r="AX26" s="481"/>
      <c r="AY26" s="431" t="s">
        <v>177</v>
      </c>
      <c r="AZ26" s="432"/>
      <c r="BA26" s="432"/>
      <c r="BB26" s="432"/>
      <c r="BC26" s="432"/>
      <c r="BD26" s="432"/>
      <c r="BE26" s="432"/>
      <c r="BF26" s="432"/>
      <c r="BG26" s="432"/>
      <c r="BH26" s="432"/>
      <c r="BI26" s="432"/>
      <c r="BJ26" s="432"/>
      <c r="BK26" s="432"/>
      <c r="BL26" s="432"/>
      <c r="BM26" s="433"/>
      <c r="BN26" s="428" t="s">
        <v>128</v>
      </c>
      <c r="BO26" s="429"/>
      <c r="BP26" s="429"/>
      <c r="BQ26" s="429"/>
      <c r="BR26" s="429"/>
      <c r="BS26" s="429"/>
      <c r="BT26" s="429"/>
      <c r="BU26" s="430"/>
      <c r="BV26" s="428" t="s">
        <v>136</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5"/>
      <c r="C27" s="566"/>
      <c r="D27" s="567"/>
      <c r="E27" s="478" t="s">
        <v>178</v>
      </c>
      <c r="F27" s="458"/>
      <c r="G27" s="458"/>
      <c r="H27" s="458"/>
      <c r="I27" s="458"/>
      <c r="J27" s="458"/>
      <c r="K27" s="459"/>
      <c r="L27" s="479">
        <v>1</v>
      </c>
      <c r="M27" s="480"/>
      <c r="N27" s="480"/>
      <c r="O27" s="480"/>
      <c r="P27" s="519"/>
      <c r="Q27" s="479">
        <v>3850</v>
      </c>
      <c r="R27" s="480"/>
      <c r="S27" s="480"/>
      <c r="T27" s="480"/>
      <c r="U27" s="480"/>
      <c r="V27" s="519"/>
      <c r="W27" s="578"/>
      <c r="X27" s="566"/>
      <c r="Y27" s="567"/>
      <c r="Z27" s="478" t="s">
        <v>179</v>
      </c>
      <c r="AA27" s="458"/>
      <c r="AB27" s="458"/>
      <c r="AC27" s="458"/>
      <c r="AD27" s="458"/>
      <c r="AE27" s="458"/>
      <c r="AF27" s="458"/>
      <c r="AG27" s="459"/>
      <c r="AH27" s="479">
        <v>1</v>
      </c>
      <c r="AI27" s="480"/>
      <c r="AJ27" s="480"/>
      <c r="AK27" s="480"/>
      <c r="AL27" s="519"/>
      <c r="AM27" s="479" t="s">
        <v>180</v>
      </c>
      <c r="AN27" s="480"/>
      <c r="AO27" s="480"/>
      <c r="AP27" s="480"/>
      <c r="AQ27" s="480"/>
      <c r="AR27" s="519"/>
      <c r="AS27" s="479" t="s">
        <v>180</v>
      </c>
      <c r="AT27" s="480"/>
      <c r="AU27" s="480"/>
      <c r="AV27" s="480"/>
      <c r="AW27" s="480"/>
      <c r="AX27" s="481"/>
      <c r="AY27" s="520" t="s">
        <v>181</v>
      </c>
      <c r="AZ27" s="521"/>
      <c r="BA27" s="521"/>
      <c r="BB27" s="521"/>
      <c r="BC27" s="521"/>
      <c r="BD27" s="521"/>
      <c r="BE27" s="521"/>
      <c r="BF27" s="521"/>
      <c r="BG27" s="521"/>
      <c r="BH27" s="521"/>
      <c r="BI27" s="521"/>
      <c r="BJ27" s="521"/>
      <c r="BK27" s="521"/>
      <c r="BL27" s="521"/>
      <c r="BM27" s="522"/>
      <c r="BN27" s="601" t="s">
        <v>128</v>
      </c>
      <c r="BO27" s="602"/>
      <c r="BP27" s="602"/>
      <c r="BQ27" s="602"/>
      <c r="BR27" s="602"/>
      <c r="BS27" s="602"/>
      <c r="BT27" s="602"/>
      <c r="BU27" s="603"/>
      <c r="BV27" s="601" t="s">
        <v>136</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5"/>
      <c r="C28" s="566"/>
      <c r="D28" s="567"/>
      <c r="E28" s="478" t="s">
        <v>182</v>
      </c>
      <c r="F28" s="458"/>
      <c r="G28" s="458"/>
      <c r="H28" s="458"/>
      <c r="I28" s="458"/>
      <c r="J28" s="458"/>
      <c r="K28" s="459"/>
      <c r="L28" s="479">
        <v>1</v>
      </c>
      <c r="M28" s="480"/>
      <c r="N28" s="480"/>
      <c r="O28" s="480"/>
      <c r="P28" s="519"/>
      <c r="Q28" s="479">
        <v>3360</v>
      </c>
      <c r="R28" s="480"/>
      <c r="S28" s="480"/>
      <c r="T28" s="480"/>
      <c r="U28" s="480"/>
      <c r="V28" s="519"/>
      <c r="W28" s="578"/>
      <c r="X28" s="566"/>
      <c r="Y28" s="567"/>
      <c r="Z28" s="478" t="s">
        <v>183</v>
      </c>
      <c r="AA28" s="458"/>
      <c r="AB28" s="458"/>
      <c r="AC28" s="458"/>
      <c r="AD28" s="458"/>
      <c r="AE28" s="458"/>
      <c r="AF28" s="458"/>
      <c r="AG28" s="459"/>
      <c r="AH28" s="479" t="s">
        <v>128</v>
      </c>
      <c r="AI28" s="480"/>
      <c r="AJ28" s="480"/>
      <c r="AK28" s="480"/>
      <c r="AL28" s="519"/>
      <c r="AM28" s="479" t="s">
        <v>128</v>
      </c>
      <c r="AN28" s="480"/>
      <c r="AO28" s="480"/>
      <c r="AP28" s="480"/>
      <c r="AQ28" s="480"/>
      <c r="AR28" s="519"/>
      <c r="AS28" s="479" t="s">
        <v>128</v>
      </c>
      <c r="AT28" s="480"/>
      <c r="AU28" s="480"/>
      <c r="AV28" s="480"/>
      <c r="AW28" s="480"/>
      <c r="AX28" s="481"/>
      <c r="AY28" s="604" t="s">
        <v>184</v>
      </c>
      <c r="AZ28" s="605"/>
      <c r="BA28" s="605"/>
      <c r="BB28" s="606"/>
      <c r="BC28" s="388" t="s">
        <v>48</v>
      </c>
      <c r="BD28" s="389"/>
      <c r="BE28" s="389"/>
      <c r="BF28" s="389"/>
      <c r="BG28" s="389"/>
      <c r="BH28" s="389"/>
      <c r="BI28" s="389"/>
      <c r="BJ28" s="389"/>
      <c r="BK28" s="389"/>
      <c r="BL28" s="389"/>
      <c r="BM28" s="390"/>
      <c r="BN28" s="391">
        <v>422424</v>
      </c>
      <c r="BO28" s="392"/>
      <c r="BP28" s="392"/>
      <c r="BQ28" s="392"/>
      <c r="BR28" s="392"/>
      <c r="BS28" s="392"/>
      <c r="BT28" s="392"/>
      <c r="BU28" s="393"/>
      <c r="BV28" s="391">
        <v>421970</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5"/>
      <c r="C29" s="566"/>
      <c r="D29" s="567"/>
      <c r="E29" s="478" t="s">
        <v>185</v>
      </c>
      <c r="F29" s="458"/>
      <c r="G29" s="458"/>
      <c r="H29" s="458"/>
      <c r="I29" s="458"/>
      <c r="J29" s="458"/>
      <c r="K29" s="459"/>
      <c r="L29" s="479">
        <v>10</v>
      </c>
      <c r="M29" s="480"/>
      <c r="N29" s="480"/>
      <c r="O29" s="480"/>
      <c r="P29" s="519"/>
      <c r="Q29" s="479">
        <v>3150</v>
      </c>
      <c r="R29" s="480"/>
      <c r="S29" s="480"/>
      <c r="T29" s="480"/>
      <c r="U29" s="480"/>
      <c r="V29" s="519"/>
      <c r="W29" s="579"/>
      <c r="X29" s="580"/>
      <c r="Y29" s="581"/>
      <c r="Z29" s="478" t="s">
        <v>186</v>
      </c>
      <c r="AA29" s="458"/>
      <c r="AB29" s="458"/>
      <c r="AC29" s="458"/>
      <c r="AD29" s="458"/>
      <c r="AE29" s="458"/>
      <c r="AF29" s="458"/>
      <c r="AG29" s="459"/>
      <c r="AH29" s="479">
        <v>197</v>
      </c>
      <c r="AI29" s="480"/>
      <c r="AJ29" s="480"/>
      <c r="AK29" s="480"/>
      <c r="AL29" s="519"/>
      <c r="AM29" s="479">
        <v>637782</v>
      </c>
      <c r="AN29" s="480"/>
      <c r="AO29" s="480"/>
      <c r="AP29" s="480"/>
      <c r="AQ29" s="480"/>
      <c r="AR29" s="519"/>
      <c r="AS29" s="479">
        <v>3237</v>
      </c>
      <c r="AT29" s="480"/>
      <c r="AU29" s="480"/>
      <c r="AV29" s="480"/>
      <c r="AW29" s="480"/>
      <c r="AX29" s="481"/>
      <c r="AY29" s="607"/>
      <c r="AZ29" s="608"/>
      <c r="BA29" s="608"/>
      <c r="BB29" s="609"/>
      <c r="BC29" s="462" t="s">
        <v>187</v>
      </c>
      <c r="BD29" s="463"/>
      <c r="BE29" s="463"/>
      <c r="BF29" s="463"/>
      <c r="BG29" s="463"/>
      <c r="BH29" s="463"/>
      <c r="BI29" s="463"/>
      <c r="BJ29" s="463"/>
      <c r="BK29" s="463"/>
      <c r="BL29" s="463"/>
      <c r="BM29" s="464"/>
      <c r="BN29" s="428">
        <v>14594</v>
      </c>
      <c r="BO29" s="429"/>
      <c r="BP29" s="429"/>
      <c r="BQ29" s="429"/>
      <c r="BR29" s="429"/>
      <c r="BS29" s="429"/>
      <c r="BT29" s="429"/>
      <c r="BU29" s="430"/>
      <c r="BV29" s="428">
        <v>299228</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188</v>
      </c>
      <c r="X30" s="586"/>
      <c r="Y30" s="586"/>
      <c r="Z30" s="586"/>
      <c r="AA30" s="586"/>
      <c r="AB30" s="586"/>
      <c r="AC30" s="586"/>
      <c r="AD30" s="586"/>
      <c r="AE30" s="586"/>
      <c r="AF30" s="586"/>
      <c r="AG30" s="587"/>
      <c r="AH30" s="544">
        <v>93.7</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1110569</v>
      </c>
      <c r="BO30" s="602"/>
      <c r="BP30" s="602"/>
      <c r="BQ30" s="602"/>
      <c r="BR30" s="602"/>
      <c r="BS30" s="602"/>
      <c r="BT30" s="602"/>
      <c r="BU30" s="603"/>
      <c r="BV30" s="601">
        <v>1258336</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2" t="s">
        <v>195</v>
      </c>
      <c r="D33" s="452"/>
      <c r="E33" s="417" t="s">
        <v>196</v>
      </c>
      <c r="F33" s="417"/>
      <c r="G33" s="417"/>
      <c r="H33" s="417"/>
      <c r="I33" s="417"/>
      <c r="J33" s="417"/>
      <c r="K33" s="417"/>
      <c r="L33" s="417"/>
      <c r="M33" s="417"/>
      <c r="N33" s="417"/>
      <c r="O33" s="417"/>
      <c r="P33" s="417"/>
      <c r="Q33" s="417"/>
      <c r="R33" s="417"/>
      <c r="S33" s="417"/>
      <c r="T33" s="215"/>
      <c r="U33" s="452" t="s">
        <v>197</v>
      </c>
      <c r="V33" s="452"/>
      <c r="W33" s="417" t="s">
        <v>196</v>
      </c>
      <c r="X33" s="417"/>
      <c r="Y33" s="417"/>
      <c r="Z33" s="417"/>
      <c r="AA33" s="417"/>
      <c r="AB33" s="417"/>
      <c r="AC33" s="417"/>
      <c r="AD33" s="417"/>
      <c r="AE33" s="417"/>
      <c r="AF33" s="417"/>
      <c r="AG33" s="417"/>
      <c r="AH33" s="417"/>
      <c r="AI33" s="417"/>
      <c r="AJ33" s="417"/>
      <c r="AK33" s="417"/>
      <c r="AL33" s="215"/>
      <c r="AM33" s="452" t="s">
        <v>197</v>
      </c>
      <c r="AN33" s="452"/>
      <c r="AO33" s="417" t="s">
        <v>198</v>
      </c>
      <c r="AP33" s="417"/>
      <c r="AQ33" s="417"/>
      <c r="AR33" s="417"/>
      <c r="AS33" s="417"/>
      <c r="AT33" s="417"/>
      <c r="AU33" s="417"/>
      <c r="AV33" s="417"/>
      <c r="AW33" s="417"/>
      <c r="AX33" s="417"/>
      <c r="AY33" s="417"/>
      <c r="AZ33" s="417"/>
      <c r="BA33" s="417"/>
      <c r="BB33" s="417"/>
      <c r="BC33" s="417"/>
      <c r="BD33" s="216"/>
      <c r="BE33" s="417" t="s">
        <v>199</v>
      </c>
      <c r="BF33" s="417"/>
      <c r="BG33" s="417" t="s">
        <v>200</v>
      </c>
      <c r="BH33" s="417"/>
      <c r="BI33" s="417"/>
      <c r="BJ33" s="417"/>
      <c r="BK33" s="417"/>
      <c r="BL33" s="417"/>
      <c r="BM33" s="417"/>
      <c r="BN33" s="417"/>
      <c r="BO33" s="417"/>
      <c r="BP33" s="417"/>
      <c r="BQ33" s="417"/>
      <c r="BR33" s="417"/>
      <c r="BS33" s="417"/>
      <c r="BT33" s="417"/>
      <c r="BU33" s="417"/>
      <c r="BV33" s="216"/>
      <c r="BW33" s="452" t="s">
        <v>199</v>
      </c>
      <c r="BX33" s="452"/>
      <c r="BY33" s="417" t="s">
        <v>201</v>
      </c>
      <c r="BZ33" s="417"/>
      <c r="CA33" s="417"/>
      <c r="CB33" s="417"/>
      <c r="CC33" s="417"/>
      <c r="CD33" s="417"/>
      <c r="CE33" s="417"/>
      <c r="CF33" s="417"/>
      <c r="CG33" s="417"/>
      <c r="CH33" s="417"/>
      <c r="CI33" s="417"/>
      <c r="CJ33" s="417"/>
      <c r="CK33" s="417"/>
      <c r="CL33" s="417"/>
      <c r="CM33" s="417"/>
      <c r="CN33" s="215"/>
      <c r="CO33" s="452" t="s">
        <v>197</v>
      </c>
      <c r="CP33" s="452"/>
      <c r="CQ33" s="417" t="s">
        <v>202</v>
      </c>
      <c r="CR33" s="417"/>
      <c r="CS33" s="417"/>
      <c r="CT33" s="417"/>
      <c r="CU33" s="417"/>
      <c r="CV33" s="417"/>
      <c r="CW33" s="417"/>
      <c r="CX33" s="417"/>
      <c r="CY33" s="417"/>
      <c r="CZ33" s="417"/>
      <c r="DA33" s="417"/>
      <c r="DB33" s="417"/>
      <c r="DC33" s="417"/>
      <c r="DD33" s="417"/>
      <c r="DE33" s="417"/>
      <c r="DF33" s="215"/>
      <c r="DG33" s="613" t="s">
        <v>203</v>
      </c>
      <c r="DH33" s="613"/>
      <c r="DI33" s="217"/>
      <c r="DJ33" s="185"/>
      <c r="DK33" s="185"/>
      <c r="DL33" s="185"/>
      <c r="DM33" s="185"/>
      <c r="DN33" s="185"/>
      <c r="DO33" s="185"/>
    </row>
    <row r="34" spans="1:119" ht="32.25" customHeight="1" x14ac:dyDescent="0.15">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3</v>
      </c>
      <c r="V34" s="614"/>
      <c r="W34" s="615" t="str">
        <f>IF('各会計、関係団体の財政状況及び健全化判断比率'!B28="","",'各会計、関係団体の財政状況及び健全化判断比率'!B28)</f>
        <v>国民健康保険特別会計</v>
      </c>
      <c r="X34" s="615"/>
      <c r="Y34" s="615"/>
      <c r="Z34" s="615"/>
      <c r="AA34" s="615"/>
      <c r="AB34" s="615"/>
      <c r="AC34" s="615"/>
      <c r="AD34" s="615"/>
      <c r="AE34" s="615"/>
      <c r="AF34" s="615"/>
      <c r="AG34" s="615"/>
      <c r="AH34" s="615"/>
      <c r="AI34" s="615"/>
      <c r="AJ34" s="615"/>
      <c r="AK34" s="615"/>
      <c r="AL34" s="213"/>
      <c r="AM34" s="614">
        <f>IF(AO34="","",MAX(C34:D43,U34:V43)+1)</f>
        <v>7</v>
      </c>
      <c r="AN34" s="614"/>
      <c r="AO34" s="615" t="str">
        <f>IF('各会計、関係団体の財政状況及び健全化判断比率'!B32="","",'各会計、関係団体の財政状況及び健全化判断比率'!B32)</f>
        <v>水道事業会計</v>
      </c>
      <c r="AP34" s="615"/>
      <c r="AQ34" s="615"/>
      <c r="AR34" s="615"/>
      <c r="AS34" s="615"/>
      <c r="AT34" s="615"/>
      <c r="AU34" s="615"/>
      <c r="AV34" s="615"/>
      <c r="AW34" s="615"/>
      <c r="AX34" s="615"/>
      <c r="AY34" s="615"/>
      <c r="AZ34" s="615"/>
      <c r="BA34" s="615"/>
      <c r="BB34" s="615"/>
      <c r="BC34" s="615"/>
      <c r="BD34" s="213"/>
      <c r="BE34" s="614">
        <f>IF(BG34="","",MAX(C34:D43,U34:V43,AM34:AN43)+1)</f>
        <v>9</v>
      </c>
      <c r="BF34" s="614"/>
      <c r="BG34" s="615" t="str">
        <f>IF('各会計、関係団体の財政状況及び健全化判断比率'!B34="","",'各会計、関係団体の財政状況及び健全化判断比率'!B34)</f>
        <v>下水道事業特別会計</v>
      </c>
      <c r="BH34" s="615"/>
      <c r="BI34" s="615"/>
      <c r="BJ34" s="615"/>
      <c r="BK34" s="615"/>
      <c r="BL34" s="615"/>
      <c r="BM34" s="615"/>
      <c r="BN34" s="615"/>
      <c r="BO34" s="615"/>
      <c r="BP34" s="615"/>
      <c r="BQ34" s="615"/>
      <c r="BR34" s="615"/>
      <c r="BS34" s="615"/>
      <c r="BT34" s="615"/>
      <c r="BU34" s="615"/>
      <c r="BV34" s="213"/>
      <c r="BW34" s="614">
        <f>IF(BY34="","",MAX(C34:D43,U34:V43,AM34:AN43,BE34:BF43)+1)</f>
        <v>10</v>
      </c>
      <c r="BX34" s="614"/>
      <c r="BY34" s="615" t="str">
        <f>IF('各会計、関係団体の財政状況及び健全化判断比率'!B68="","",'各会計、関係団体の財政状況及び健全化判断比率'!B68)</f>
        <v>中空知衛生施設組合</v>
      </c>
      <c r="BZ34" s="615"/>
      <c r="CA34" s="615"/>
      <c r="CB34" s="615"/>
      <c r="CC34" s="615"/>
      <c r="CD34" s="615"/>
      <c r="CE34" s="615"/>
      <c r="CF34" s="615"/>
      <c r="CG34" s="615"/>
      <c r="CH34" s="615"/>
      <c r="CI34" s="615"/>
      <c r="CJ34" s="615"/>
      <c r="CK34" s="615"/>
      <c r="CL34" s="615"/>
      <c r="CM34" s="615"/>
      <c r="CN34" s="213"/>
      <c r="CO34" s="614" t="str">
        <f>IF(CQ34="","",MAX(C34:D43,U34:V43,AM34:AN43,BE34:BF43,BW34:BX43)+1)</f>
        <v/>
      </c>
      <c r="CP34" s="614"/>
      <c r="CQ34" s="615" t="str">
        <f>IF('各会計、関係団体の財政状況及び健全化判断比率'!BS7="","",'各会計、関係団体の財政状況及び健全化判断比率'!BS7)</f>
        <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15">
      <c r="A35" s="186"/>
      <c r="B35" s="212"/>
      <c r="C35" s="614">
        <f>IF(E35="","",C34+1)</f>
        <v>2</v>
      </c>
      <c r="D35" s="614"/>
      <c r="E35" s="615" t="str">
        <f>IF('各会計、関係団体の財政状況及び健全化判断比率'!B8="","",'各会計、関係団体の財政状況及び健全化判断比率'!B8)</f>
        <v>奨学資金特別会計</v>
      </c>
      <c r="F35" s="615"/>
      <c r="G35" s="615"/>
      <c r="H35" s="615"/>
      <c r="I35" s="615"/>
      <c r="J35" s="615"/>
      <c r="K35" s="615"/>
      <c r="L35" s="615"/>
      <c r="M35" s="615"/>
      <c r="N35" s="615"/>
      <c r="O35" s="615"/>
      <c r="P35" s="615"/>
      <c r="Q35" s="615"/>
      <c r="R35" s="615"/>
      <c r="S35" s="615"/>
      <c r="T35" s="213"/>
      <c r="U35" s="614">
        <f>IF(W35="","",U34+1)</f>
        <v>4</v>
      </c>
      <c r="V35" s="614"/>
      <c r="W35" s="615" t="str">
        <f>IF('各会計、関係団体の財政状況及び健全化判断比率'!B29="","",'各会計、関係団体の財政状況及び健全化判断比率'!B29)</f>
        <v>介護保険事業特別会計</v>
      </c>
      <c r="X35" s="615"/>
      <c r="Y35" s="615"/>
      <c r="Z35" s="615"/>
      <c r="AA35" s="615"/>
      <c r="AB35" s="615"/>
      <c r="AC35" s="615"/>
      <c r="AD35" s="615"/>
      <c r="AE35" s="615"/>
      <c r="AF35" s="615"/>
      <c r="AG35" s="615"/>
      <c r="AH35" s="615"/>
      <c r="AI35" s="615"/>
      <c r="AJ35" s="615"/>
      <c r="AK35" s="615"/>
      <c r="AL35" s="213"/>
      <c r="AM35" s="614">
        <f t="shared" ref="AM35:AM43" si="0">IF(AO35="","",AM34+1)</f>
        <v>8</v>
      </c>
      <c r="AN35" s="614"/>
      <c r="AO35" s="615" t="str">
        <f>IF('各会計、関係団体の財政状況及び健全化判断比率'!B33="","",'各会計、関係団体の財政状況及び健全化判断比率'!B33)</f>
        <v>市立芦別病院事業会計</v>
      </c>
      <c r="AP35" s="615"/>
      <c r="AQ35" s="615"/>
      <c r="AR35" s="615"/>
      <c r="AS35" s="615"/>
      <c r="AT35" s="615"/>
      <c r="AU35" s="615"/>
      <c r="AV35" s="615"/>
      <c r="AW35" s="615"/>
      <c r="AX35" s="615"/>
      <c r="AY35" s="615"/>
      <c r="AZ35" s="615"/>
      <c r="BA35" s="615"/>
      <c r="BB35" s="615"/>
      <c r="BC35" s="615"/>
      <c r="BD35" s="213"/>
      <c r="BE35" s="614" t="str">
        <f t="shared" ref="BE35:BE43" si="1">IF(BG35="","",BE34+1)</f>
        <v/>
      </c>
      <c r="BF35" s="614"/>
      <c r="BG35" s="615"/>
      <c r="BH35" s="615"/>
      <c r="BI35" s="615"/>
      <c r="BJ35" s="615"/>
      <c r="BK35" s="615"/>
      <c r="BL35" s="615"/>
      <c r="BM35" s="615"/>
      <c r="BN35" s="615"/>
      <c r="BO35" s="615"/>
      <c r="BP35" s="615"/>
      <c r="BQ35" s="615"/>
      <c r="BR35" s="615"/>
      <c r="BS35" s="615"/>
      <c r="BT35" s="615"/>
      <c r="BU35" s="615"/>
      <c r="BV35" s="213"/>
      <c r="BW35" s="614">
        <f t="shared" ref="BW35:BW43" si="2">IF(BY35="","",BW34+1)</f>
        <v>11</v>
      </c>
      <c r="BX35" s="614"/>
      <c r="BY35" s="615" t="str">
        <f>IF('各会計、関係団体の財政状況及び健全化判断比率'!B69="","",'各会計、関係団体の財政状況及び健全化判断比率'!B69)</f>
        <v>滝川地区広域消防事務組合</v>
      </c>
      <c r="BZ35" s="615"/>
      <c r="CA35" s="615"/>
      <c r="CB35" s="615"/>
      <c r="CC35" s="615"/>
      <c r="CD35" s="615"/>
      <c r="CE35" s="615"/>
      <c r="CF35" s="615"/>
      <c r="CG35" s="615"/>
      <c r="CH35" s="615"/>
      <c r="CI35" s="615"/>
      <c r="CJ35" s="615"/>
      <c r="CK35" s="615"/>
      <c r="CL35" s="615"/>
      <c r="CM35" s="615"/>
      <c r="CN35" s="213"/>
      <c r="CO35" s="614" t="str">
        <f t="shared" ref="CO35:CO43" si="3">IF(CQ35="","",CO34+1)</f>
        <v/>
      </c>
      <c r="CP35" s="614"/>
      <c r="CQ35" s="615" t="str">
        <f>IF('各会計、関係団体の財政状況及び健全化判断比率'!BS8="","",'各会計、関係団体の財政状況及び健全化判断比率'!BS8)</f>
        <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15">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IF(W36="","",U35+1)</f>
        <v>5</v>
      </c>
      <c r="V36" s="614"/>
      <c r="W36" s="615" t="str">
        <f>IF('各会計、関係団体の財政状況及び健全化判断比率'!B30="","",'各会計、関係団体の財政状況及び健全化判断比率'!B30)</f>
        <v>後期高齢者医療特別会計</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t="str">
        <f t="shared" si="1"/>
        <v/>
      </c>
      <c r="BF36" s="614"/>
      <c r="BG36" s="615"/>
      <c r="BH36" s="615"/>
      <c r="BI36" s="615"/>
      <c r="BJ36" s="615"/>
      <c r="BK36" s="615"/>
      <c r="BL36" s="615"/>
      <c r="BM36" s="615"/>
      <c r="BN36" s="615"/>
      <c r="BO36" s="615"/>
      <c r="BP36" s="615"/>
      <c r="BQ36" s="615"/>
      <c r="BR36" s="615"/>
      <c r="BS36" s="615"/>
      <c r="BT36" s="615"/>
      <c r="BU36" s="615"/>
      <c r="BV36" s="213"/>
      <c r="BW36" s="614" t="str">
        <f t="shared" si="2"/>
        <v/>
      </c>
      <c r="BX36" s="614"/>
      <c r="BY36" s="615" t="str">
        <f>IF('各会計、関係団体の財政状況及び健全化判断比率'!B70="","",'各会計、関係団体の財政状況及び健全化判断比率'!B70)</f>
        <v/>
      </c>
      <c r="BZ36" s="615"/>
      <c r="CA36" s="615"/>
      <c r="CB36" s="615"/>
      <c r="CC36" s="615"/>
      <c r="CD36" s="615"/>
      <c r="CE36" s="615"/>
      <c r="CF36" s="615"/>
      <c r="CG36" s="615"/>
      <c r="CH36" s="615"/>
      <c r="CI36" s="615"/>
      <c r="CJ36" s="615"/>
      <c r="CK36" s="615"/>
      <c r="CL36" s="615"/>
      <c r="CM36" s="615"/>
      <c r="CN36" s="213"/>
      <c r="CO36" s="614" t="str">
        <f t="shared" si="3"/>
        <v/>
      </c>
      <c r="CP36" s="614"/>
      <c r="CQ36" s="615" t="str">
        <f>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15">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f t="shared" si="4"/>
        <v>6</v>
      </c>
      <c r="V37" s="614"/>
      <c r="W37" s="615" t="str">
        <f>IF('各会計、関係団体の財政状況及び健全化判断比率'!B31="","",'各会計、関係団体の財政状況及び健全化判断比率'!B31)</f>
        <v>介護サービス事業特別会計</v>
      </c>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t="str">
        <f t="shared" si="2"/>
        <v/>
      </c>
      <c r="BX37" s="614"/>
      <c r="BY37" s="615" t="str">
        <f>IF('各会計、関係団体の財政状況及び健全化判断比率'!B71="","",'各会計、関係団体の財政状況及び健全化判断比率'!B71)</f>
        <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15">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t="str">
        <f t="shared" si="2"/>
        <v/>
      </c>
      <c r="BX38" s="614"/>
      <c r="BY38" s="615" t="str">
        <f>IF('各会計、関係団体の財政状況及び健全化判断比率'!B72="","",'各会計、関係団体の財政状況及び健全化判断比率'!B72)</f>
        <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15">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t="str">
        <f t="shared" si="2"/>
        <v/>
      </c>
      <c r="BX39" s="614"/>
      <c r="BY39" s="615" t="str">
        <f>IF('各会計、関係団体の財政状況及び健全化判断比率'!B73="","",'各会計、関係団体の財政状況及び健全化判断比率'!B73)</f>
        <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15">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t="str">
        <f t="shared" si="2"/>
        <v/>
      </c>
      <c r="BX40" s="614"/>
      <c r="BY40" s="615" t="str">
        <f>IF('各会計、関係団体の財政状況及び健全化判断比率'!B74="","",'各会計、関係団体の財政状況及び健全化判断比率'!B74)</f>
        <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15">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t="str">
        <f t="shared" si="2"/>
        <v/>
      </c>
      <c r="BX41" s="614"/>
      <c r="BY41" s="615" t="str">
        <f>IF('各会計、関係団体の財政状況及び健全化判断比率'!B75="","",'各会計、関係団体の財政状況及び健全化判断比率'!B75)</f>
        <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15">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t="str">
        <f t="shared" si="2"/>
        <v/>
      </c>
      <c r="BX42" s="614"/>
      <c r="BY42" s="615" t="str">
        <f>IF('各会計、関係団体の財政状況及び健全化判断比率'!B76="","",'各会計、関係団体の財政状況及び健全化判断比率'!B76)</f>
        <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15">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208</v>
      </c>
    </row>
    <row r="50" spans="5:5" x14ac:dyDescent="0.15">
      <c r="E50" s="187" t="s">
        <v>209</v>
      </c>
    </row>
    <row r="51" spans="5:5" x14ac:dyDescent="0.15">
      <c r="E51" s="187" t="s">
        <v>210</v>
      </c>
    </row>
    <row r="52" spans="5:5" x14ac:dyDescent="0.15">
      <c r="E52" s="187" t="s">
        <v>211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Ube1KsS0lNjIkC2mXrXgbLdWVuYoFEzWPNpfl3msLtzgbBfZQVYEwxx7LbnmPYQAw+EPNTaaXdbbIS9ya0QWlQ==" saltValue="wJXVLWF5jz9BwEyuJFree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1"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206" t="s">
        <v>571</v>
      </c>
      <c r="D34" s="1206"/>
      <c r="E34" s="1207"/>
      <c r="F34" s="32">
        <v>0.92</v>
      </c>
      <c r="G34" s="33">
        <v>0</v>
      </c>
      <c r="H34" s="33" t="s">
        <v>572</v>
      </c>
      <c r="I34" s="33" t="s">
        <v>573</v>
      </c>
      <c r="J34" s="34" t="s">
        <v>574</v>
      </c>
      <c r="K34" s="22"/>
      <c r="L34" s="22"/>
      <c r="M34" s="22"/>
      <c r="N34" s="22"/>
      <c r="O34" s="22"/>
      <c r="P34" s="22"/>
    </row>
    <row r="35" spans="1:16" ht="39" customHeight="1" x14ac:dyDescent="0.15">
      <c r="A35" s="22"/>
      <c r="B35" s="35"/>
      <c r="C35" s="1200" t="s">
        <v>575</v>
      </c>
      <c r="D35" s="1201"/>
      <c r="E35" s="1202"/>
      <c r="F35" s="36">
        <v>7.21</v>
      </c>
      <c r="G35" s="37">
        <v>7.1</v>
      </c>
      <c r="H35" s="37">
        <v>7.49</v>
      </c>
      <c r="I35" s="37">
        <v>7.67</v>
      </c>
      <c r="J35" s="38">
        <v>7.12</v>
      </c>
      <c r="K35" s="22"/>
      <c r="L35" s="22"/>
      <c r="M35" s="22"/>
      <c r="N35" s="22"/>
      <c r="O35" s="22"/>
      <c r="P35" s="22"/>
    </row>
    <row r="36" spans="1:16" ht="39" customHeight="1" x14ac:dyDescent="0.15">
      <c r="A36" s="22"/>
      <c r="B36" s="35"/>
      <c r="C36" s="1200" t="s">
        <v>576</v>
      </c>
      <c r="D36" s="1201"/>
      <c r="E36" s="1202"/>
      <c r="F36" s="36">
        <v>0.43</v>
      </c>
      <c r="G36" s="37">
        <v>2.3199999999999998</v>
      </c>
      <c r="H36" s="37">
        <v>0.02</v>
      </c>
      <c r="I36" s="37">
        <v>0.48</v>
      </c>
      <c r="J36" s="38">
        <v>1.39</v>
      </c>
      <c r="K36" s="22"/>
      <c r="L36" s="22"/>
      <c r="M36" s="22"/>
      <c r="N36" s="22"/>
      <c r="O36" s="22"/>
      <c r="P36" s="22"/>
    </row>
    <row r="37" spans="1:16" ht="39" customHeight="1" x14ac:dyDescent="0.15">
      <c r="A37" s="22"/>
      <c r="B37" s="35"/>
      <c r="C37" s="1200" t="s">
        <v>577</v>
      </c>
      <c r="D37" s="1201"/>
      <c r="E37" s="1202"/>
      <c r="F37" s="36">
        <v>1.64</v>
      </c>
      <c r="G37" s="37">
        <v>1.02</v>
      </c>
      <c r="H37" s="37">
        <v>0.62</v>
      </c>
      <c r="I37" s="37">
        <v>1.4</v>
      </c>
      <c r="J37" s="38">
        <v>0.99</v>
      </c>
      <c r="K37" s="22"/>
      <c r="L37" s="22"/>
      <c r="M37" s="22"/>
      <c r="N37" s="22"/>
      <c r="O37" s="22"/>
      <c r="P37" s="22"/>
    </row>
    <row r="38" spans="1:16" ht="39" customHeight="1" x14ac:dyDescent="0.15">
      <c r="A38" s="22"/>
      <c r="B38" s="35"/>
      <c r="C38" s="1200" t="s">
        <v>578</v>
      </c>
      <c r="D38" s="1201"/>
      <c r="E38" s="1202"/>
      <c r="F38" s="36">
        <v>2.06</v>
      </c>
      <c r="G38" s="37">
        <v>7.0000000000000007E-2</v>
      </c>
      <c r="H38" s="37">
        <v>7.0000000000000007E-2</v>
      </c>
      <c r="I38" s="37" t="s">
        <v>579</v>
      </c>
      <c r="J38" s="38">
        <v>0.36</v>
      </c>
      <c r="K38" s="22"/>
      <c r="L38" s="22"/>
      <c r="M38" s="22"/>
      <c r="N38" s="22"/>
      <c r="O38" s="22"/>
      <c r="P38" s="22"/>
    </row>
    <row r="39" spans="1:16" ht="39" customHeight="1" x14ac:dyDescent="0.15">
      <c r="A39" s="22"/>
      <c r="B39" s="35"/>
      <c r="C39" s="1200" t="s">
        <v>580</v>
      </c>
      <c r="D39" s="1201"/>
      <c r="E39" s="1202"/>
      <c r="F39" s="36">
        <v>0</v>
      </c>
      <c r="G39" s="37">
        <v>0</v>
      </c>
      <c r="H39" s="37">
        <v>0.05</v>
      </c>
      <c r="I39" s="37">
        <v>0.01</v>
      </c>
      <c r="J39" s="38">
        <v>0</v>
      </c>
      <c r="K39" s="22"/>
      <c r="L39" s="22"/>
      <c r="M39" s="22"/>
      <c r="N39" s="22"/>
      <c r="O39" s="22"/>
      <c r="P39" s="22"/>
    </row>
    <row r="40" spans="1:16" ht="39" customHeight="1" x14ac:dyDescent="0.15">
      <c r="A40" s="22"/>
      <c r="B40" s="35"/>
      <c r="C40" s="1200" t="s">
        <v>581</v>
      </c>
      <c r="D40" s="1201"/>
      <c r="E40" s="1202"/>
      <c r="F40" s="36">
        <v>0</v>
      </c>
      <c r="G40" s="37">
        <v>0</v>
      </c>
      <c r="H40" s="37">
        <v>0</v>
      </c>
      <c r="I40" s="37">
        <v>0</v>
      </c>
      <c r="J40" s="38">
        <v>0</v>
      </c>
      <c r="K40" s="22"/>
      <c r="L40" s="22"/>
      <c r="M40" s="22"/>
      <c r="N40" s="22"/>
      <c r="O40" s="22"/>
      <c r="P40" s="22"/>
    </row>
    <row r="41" spans="1:16" ht="39" customHeight="1" x14ac:dyDescent="0.15">
      <c r="A41" s="22"/>
      <c r="B41" s="35"/>
      <c r="C41" s="1200" t="s">
        <v>582</v>
      </c>
      <c r="D41" s="1201"/>
      <c r="E41" s="1202"/>
      <c r="F41" s="36">
        <v>0.01</v>
      </c>
      <c r="G41" s="37">
        <v>0.02</v>
      </c>
      <c r="H41" s="37">
        <v>0</v>
      </c>
      <c r="I41" s="37">
        <v>0</v>
      </c>
      <c r="J41" s="38">
        <v>0</v>
      </c>
      <c r="K41" s="22"/>
      <c r="L41" s="22"/>
      <c r="M41" s="22"/>
      <c r="N41" s="22"/>
      <c r="O41" s="22"/>
      <c r="P41" s="22"/>
    </row>
    <row r="42" spans="1:16" ht="39" customHeight="1" x14ac:dyDescent="0.15">
      <c r="A42" s="22"/>
      <c r="B42" s="39"/>
      <c r="C42" s="1200" t="s">
        <v>583</v>
      </c>
      <c r="D42" s="1201"/>
      <c r="E42" s="1202"/>
      <c r="F42" s="36" t="s">
        <v>522</v>
      </c>
      <c r="G42" s="37" t="s">
        <v>522</v>
      </c>
      <c r="H42" s="37" t="s">
        <v>522</v>
      </c>
      <c r="I42" s="37" t="s">
        <v>522</v>
      </c>
      <c r="J42" s="38" t="s">
        <v>522</v>
      </c>
      <c r="K42" s="22"/>
      <c r="L42" s="22"/>
      <c r="M42" s="22"/>
      <c r="N42" s="22"/>
      <c r="O42" s="22"/>
      <c r="P42" s="22"/>
    </row>
    <row r="43" spans="1:16" ht="39" customHeight="1" thickBot="1" x14ac:dyDescent="0.2">
      <c r="A43" s="22"/>
      <c r="B43" s="40"/>
      <c r="C43" s="1203" t="s">
        <v>584</v>
      </c>
      <c r="D43" s="1204"/>
      <c r="E43" s="1205"/>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rcD+n7jbyk0/c3PV7Z6H1kgZ6i+FwNvM/K2KVBIaRfneeKaLfDrciUs9dU+b3oufvbSZuv3TOy1mCzer0zj/TA==" saltValue="6G42OQ/BCy/NxSLWlZq82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H46" zoomScaleSheetLayoutView="55" workbookViewId="0">
      <selection activeCell="L52" sqref="L52"/>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08" t="s">
        <v>11</v>
      </c>
      <c r="C45" s="1209"/>
      <c r="D45" s="58"/>
      <c r="E45" s="1214" t="s">
        <v>12</v>
      </c>
      <c r="F45" s="1214"/>
      <c r="G45" s="1214"/>
      <c r="H45" s="1214"/>
      <c r="I45" s="1214"/>
      <c r="J45" s="1215"/>
      <c r="K45" s="59">
        <v>1001</v>
      </c>
      <c r="L45" s="60">
        <v>873</v>
      </c>
      <c r="M45" s="60">
        <v>871</v>
      </c>
      <c r="N45" s="60">
        <v>881</v>
      </c>
      <c r="O45" s="61">
        <v>882</v>
      </c>
      <c r="P45" s="48"/>
      <c r="Q45" s="48"/>
      <c r="R45" s="48"/>
      <c r="S45" s="48"/>
      <c r="T45" s="48"/>
      <c r="U45" s="48"/>
    </row>
    <row r="46" spans="1:21" ht="30.75" customHeight="1" x14ac:dyDescent="0.15">
      <c r="A46" s="48"/>
      <c r="B46" s="1210"/>
      <c r="C46" s="1211"/>
      <c r="D46" s="62"/>
      <c r="E46" s="1216" t="s">
        <v>13</v>
      </c>
      <c r="F46" s="1216"/>
      <c r="G46" s="1216"/>
      <c r="H46" s="1216"/>
      <c r="I46" s="1216"/>
      <c r="J46" s="1217"/>
      <c r="K46" s="63" t="s">
        <v>522</v>
      </c>
      <c r="L46" s="64" t="s">
        <v>522</v>
      </c>
      <c r="M46" s="64" t="s">
        <v>522</v>
      </c>
      <c r="N46" s="64" t="s">
        <v>522</v>
      </c>
      <c r="O46" s="65" t="s">
        <v>522</v>
      </c>
      <c r="P46" s="48"/>
      <c r="Q46" s="48"/>
      <c r="R46" s="48"/>
      <c r="S46" s="48"/>
      <c r="T46" s="48"/>
      <c r="U46" s="48"/>
    </row>
    <row r="47" spans="1:21" ht="30.75" customHeight="1" x14ac:dyDescent="0.15">
      <c r="A47" s="48"/>
      <c r="B47" s="1210"/>
      <c r="C47" s="1211"/>
      <c r="D47" s="62"/>
      <c r="E47" s="1216" t="s">
        <v>14</v>
      </c>
      <c r="F47" s="1216"/>
      <c r="G47" s="1216"/>
      <c r="H47" s="1216"/>
      <c r="I47" s="1216"/>
      <c r="J47" s="1217"/>
      <c r="K47" s="63" t="s">
        <v>522</v>
      </c>
      <c r="L47" s="64" t="s">
        <v>522</v>
      </c>
      <c r="M47" s="64" t="s">
        <v>522</v>
      </c>
      <c r="N47" s="64" t="s">
        <v>522</v>
      </c>
      <c r="O47" s="65" t="s">
        <v>522</v>
      </c>
      <c r="P47" s="48"/>
      <c r="Q47" s="48"/>
      <c r="R47" s="48"/>
      <c r="S47" s="48"/>
      <c r="T47" s="48"/>
      <c r="U47" s="48"/>
    </row>
    <row r="48" spans="1:21" ht="30.75" customHeight="1" x14ac:dyDescent="0.15">
      <c r="A48" s="48"/>
      <c r="B48" s="1210"/>
      <c r="C48" s="1211"/>
      <c r="D48" s="62"/>
      <c r="E48" s="1216" t="s">
        <v>15</v>
      </c>
      <c r="F48" s="1216"/>
      <c r="G48" s="1216"/>
      <c r="H48" s="1216"/>
      <c r="I48" s="1216"/>
      <c r="J48" s="1217"/>
      <c r="K48" s="63">
        <v>539</v>
      </c>
      <c r="L48" s="64">
        <v>568</v>
      </c>
      <c r="M48" s="64">
        <v>614</v>
      </c>
      <c r="N48" s="64">
        <v>501</v>
      </c>
      <c r="O48" s="65">
        <v>400</v>
      </c>
      <c r="P48" s="48"/>
      <c r="Q48" s="48"/>
      <c r="R48" s="48"/>
      <c r="S48" s="48"/>
      <c r="T48" s="48"/>
      <c r="U48" s="48"/>
    </row>
    <row r="49" spans="1:21" ht="30.75" customHeight="1" x14ac:dyDescent="0.15">
      <c r="A49" s="48"/>
      <c r="B49" s="1210"/>
      <c r="C49" s="1211"/>
      <c r="D49" s="62"/>
      <c r="E49" s="1216" t="s">
        <v>16</v>
      </c>
      <c r="F49" s="1216"/>
      <c r="G49" s="1216"/>
      <c r="H49" s="1216"/>
      <c r="I49" s="1216"/>
      <c r="J49" s="1217"/>
      <c r="K49" s="63" t="s">
        <v>522</v>
      </c>
      <c r="L49" s="64" t="s">
        <v>522</v>
      </c>
      <c r="M49" s="64" t="s">
        <v>522</v>
      </c>
      <c r="N49" s="64" t="s">
        <v>522</v>
      </c>
      <c r="O49" s="65" t="s">
        <v>522</v>
      </c>
      <c r="P49" s="48"/>
      <c r="Q49" s="48"/>
      <c r="R49" s="48"/>
      <c r="S49" s="48"/>
      <c r="T49" s="48"/>
      <c r="U49" s="48"/>
    </row>
    <row r="50" spans="1:21" ht="30.75" customHeight="1" x14ac:dyDescent="0.15">
      <c r="A50" s="48"/>
      <c r="B50" s="1210"/>
      <c r="C50" s="1211"/>
      <c r="D50" s="62"/>
      <c r="E50" s="1216" t="s">
        <v>17</v>
      </c>
      <c r="F50" s="1216"/>
      <c r="G50" s="1216"/>
      <c r="H50" s="1216"/>
      <c r="I50" s="1216"/>
      <c r="J50" s="1217"/>
      <c r="K50" s="63">
        <v>24</v>
      </c>
      <c r="L50" s="64">
        <v>32</v>
      </c>
      <c r="M50" s="64">
        <v>30</v>
      </c>
      <c r="N50" s="64">
        <v>26</v>
      </c>
      <c r="O50" s="65">
        <v>24</v>
      </c>
      <c r="P50" s="48"/>
      <c r="Q50" s="48"/>
      <c r="R50" s="48"/>
      <c r="S50" s="48"/>
      <c r="T50" s="48"/>
      <c r="U50" s="48"/>
    </row>
    <row r="51" spans="1:21" ht="30.75" customHeight="1" x14ac:dyDescent="0.15">
      <c r="A51" s="48"/>
      <c r="B51" s="1212"/>
      <c r="C51" s="1213"/>
      <c r="D51" s="66"/>
      <c r="E51" s="1216" t="s">
        <v>18</v>
      </c>
      <c r="F51" s="1216"/>
      <c r="G51" s="1216"/>
      <c r="H51" s="1216"/>
      <c r="I51" s="1216"/>
      <c r="J51" s="1217"/>
      <c r="K51" s="63" t="s">
        <v>522</v>
      </c>
      <c r="L51" s="64" t="s">
        <v>522</v>
      </c>
      <c r="M51" s="64" t="s">
        <v>522</v>
      </c>
      <c r="N51" s="64" t="s">
        <v>522</v>
      </c>
      <c r="O51" s="65">
        <v>0</v>
      </c>
      <c r="P51" s="48"/>
      <c r="Q51" s="48"/>
      <c r="R51" s="48"/>
      <c r="S51" s="48"/>
      <c r="T51" s="48"/>
      <c r="U51" s="48"/>
    </row>
    <row r="52" spans="1:21" ht="30.75" customHeight="1" x14ac:dyDescent="0.15">
      <c r="A52" s="48"/>
      <c r="B52" s="1218" t="s">
        <v>19</v>
      </c>
      <c r="C52" s="1219"/>
      <c r="D52" s="66"/>
      <c r="E52" s="1216" t="s">
        <v>20</v>
      </c>
      <c r="F52" s="1216"/>
      <c r="G52" s="1216"/>
      <c r="H52" s="1216"/>
      <c r="I52" s="1216"/>
      <c r="J52" s="1217"/>
      <c r="K52" s="63">
        <v>1096</v>
      </c>
      <c r="L52" s="64">
        <v>1035</v>
      </c>
      <c r="M52" s="64">
        <v>1049</v>
      </c>
      <c r="N52" s="64">
        <v>1054</v>
      </c>
      <c r="O52" s="65">
        <v>1002</v>
      </c>
      <c r="P52" s="48"/>
      <c r="Q52" s="48"/>
      <c r="R52" s="48"/>
      <c r="S52" s="48"/>
      <c r="T52" s="48"/>
      <c r="U52" s="48"/>
    </row>
    <row r="53" spans="1:21" ht="30.75" customHeight="1" thickBot="1" x14ac:dyDescent="0.2">
      <c r="A53" s="48"/>
      <c r="B53" s="1220" t="s">
        <v>21</v>
      </c>
      <c r="C53" s="1221"/>
      <c r="D53" s="67"/>
      <c r="E53" s="1222" t="s">
        <v>22</v>
      </c>
      <c r="F53" s="1222"/>
      <c r="G53" s="1222"/>
      <c r="H53" s="1222"/>
      <c r="I53" s="1222"/>
      <c r="J53" s="1223"/>
      <c r="K53" s="68">
        <v>468</v>
      </c>
      <c r="L53" s="69">
        <v>438</v>
      </c>
      <c r="M53" s="69">
        <v>466</v>
      </c>
      <c r="N53" s="69">
        <v>354</v>
      </c>
      <c r="O53" s="70">
        <v>304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585</v>
      </c>
      <c r="L56" s="80" t="s">
        <v>586</v>
      </c>
      <c r="M56" s="80" t="s">
        <v>587</v>
      </c>
      <c r="N56" s="80" t="s">
        <v>588</v>
      </c>
      <c r="O56" s="81" t="s">
        <v>589</v>
      </c>
      <c r="P56" s="48"/>
      <c r="Q56" s="48"/>
      <c r="R56" s="48"/>
      <c r="S56" s="48"/>
      <c r="T56" s="48"/>
      <c r="U56" s="48"/>
    </row>
    <row r="57" spans="1:21" ht="31.5" customHeight="1" x14ac:dyDescent="0.15">
      <c r="B57" s="1224" t="s">
        <v>25</v>
      </c>
      <c r="C57" s="1225"/>
      <c r="D57" s="1228" t="s">
        <v>26</v>
      </c>
      <c r="E57" s="1229"/>
      <c r="F57" s="1229"/>
      <c r="G57" s="1229"/>
      <c r="H57" s="1229"/>
      <c r="I57" s="1229"/>
      <c r="J57" s="1230"/>
      <c r="K57" s="82" t="s">
        <v>597</v>
      </c>
      <c r="L57" s="83" t="s">
        <v>522</v>
      </c>
      <c r="M57" s="83" t="s">
        <v>522</v>
      </c>
      <c r="N57" s="83" t="s">
        <v>522</v>
      </c>
      <c r="O57" s="84" t="s">
        <v>522</v>
      </c>
    </row>
    <row r="58" spans="1:21" ht="31.5" customHeight="1" thickBot="1" x14ac:dyDescent="0.2">
      <c r="B58" s="1226"/>
      <c r="C58" s="1227"/>
      <c r="D58" s="1231" t="s">
        <v>27</v>
      </c>
      <c r="E58" s="1232"/>
      <c r="F58" s="1232"/>
      <c r="G58" s="1232"/>
      <c r="H58" s="1232"/>
      <c r="I58" s="1232"/>
      <c r="J58" s="1233"/>
      <c r="K58" s="85" t="s">
        <v>522</v>
      </c>
      <c r="L58" s="86" t="s">
        <v>522</v>
      </c>
      <c r="M58" s="86" t="s">
        <v>522</v>
      </c>
      <c r="N58" s="86" t="s">
        <v>522</v>
      </c>
      <c r="O58" s="87" t="s">
        <v>522</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pVE49RMnqXdLFUJeUyulqbwHXT4OYEjbZeB9EFpljYSGwkPsrZ0fT+noW9O8baKL0Oyr8Z9LKGg9Z166CMdXQ==" saltValue="3l1Yev+lePedEVQ23B5+A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43"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563</v>
      </c>
      <c r="J40" s="99" t="s">
        <v>564</v>
      </c>
      <c r="K40" s="99" t="s">
        <v>565</v>
      </c>
      <c r="L40" s="99" t="s">
        <v>566</v>
      </c>
      <c r="M40" s="100" t="s">
        <v>567</v>
      </c>
    </row>
    <row r="41" spans="2:13" ht="27.75" customHeight="1" x14ac:dyDescent="0.15">
      <c r="B41" s="1234" t="s">
        <v>30</v>
      </c>
      <c r="C41" s="1235"/>
      <c r="D41" s="101"/>
      <c r="E41" s="1240" t="s">
        <v>31</v>
      </c>
      <c r="F41" s="1240"/>
      <c r="G41" s="1240"/>
      <c r="H41" s="1241"/>
      <c r="I41" s="102">
        <v>8998</v>
      </c>
      <c r="J41" s="103">
        <v>10014</v>
      </c>
      <c r="K41" s="103">
        <v>9937</v>
      </c>
      <c r="L41" s="103">
        <v>9925</v>
      </c>
      <c r="M41" s="104">
        <v>9970</v>
      </c>
    </row>
    <row r="42" spans="2:13" ht="27.75" customHeight="1" x14ac:dyDescent="0.15">
      <c r="B42" s="1236"/>
      <c r="C42" s="1237"/>
      <c r="D42" s="105"/>
      <c r="E42" s="1242" t="s">
        <v>32</v>
      </c>
      <c r="F42" s="1242"/>
      <c r="G42" s="1242"/>
      <c r="H42" s="1243"/>
      <c r="I42" s="106">
        <v>2086</v>
      </c>
      <c r="J42" s="107">
        <v>1898</v>
      </c>
      <c r="K42" s="107">
        <v>1711</v>
      </c>
      <c r="L42" s="107">
        <v>1526</v>
      </c>
      <c r="M42" s="108">
        <v>1385</v>
      </c>
    </row>
    <row r="43" spans="2:13" ht="27.75" customHeight="1" x14ac:dyDescent="0.15">
      <c r="B43" s="1236"/>
      <c r="C43" s="1237"/>
      <c r="D43" s="105"/>
      <c r="E43" s="1242" t="s">
        <v>33</v>
      </c>
      <c r="F43" s="1242"/>
      <c r="G43" s="1242"/>
      <c r="H43" s="1243"/>
      <c r="I43" s="106">
        <v>4748</v>
      </c>
      <c r="J43" s="107">
        <v>4604</v>
      </c>
      <c r="K43" s="107">
        <v>4315</v>
      </c>
      <c r="L43" s="107">
        <v>4014</v>
      </c>
      <c r="M43" s="108">
        <v>3614</v>
      </c>
    </row>
    <row r="44" spans="2:13" ht="27.75" customHeight="1" x14ac:dyDescent="0.15">
      <c r="B44" s="1236"/>
      <c r="C44" s="1237"/>
      <c r="D44" s="105"/>
      <c r="E44" s="1242" t="s">
        <v>34</v>
      </c>
      <c r="F44" s="1242"/>
      <c r="G44" s="1242"/>
      <c r="H44" s="1243"/>
      <c r="I44" s="106">
        <v>66</v>
      </c>
      <c r="J44" s="107">
        <v>47</v>
      </c>
      <c r="K44" s="107">
        <v>79</v>
      </c>
      <c r="L44" s="107">
        <v>111</v>
      </c>
      <c r="M44" s="108">
        <v>109</v>
      </c>
    </row>
    <row r="45" spans="2:13" ht="27.75" customHeight="1" x14ac:dyDescent="0.15">
      <c r="B45" s="1236"/>
      <c r="C45" s="1237"/>
      <c r="D45" s="105"/>
      <c r="E45" s="1242" t="s">
        <v>35</v>
      </c>
      <c r="F45" s="1242"/>
      <c r="G45" s="1242"/>
      <c r="H45" s="1243"/>
      <c r="I45" s="106">
        <v>3128</v>
      </c>
      <c r="J45" s="107">
        <v>2924</v>
      </c>
      <c r="K45" s="107">
        <v>2942</v>
      </c>
      <c r="L45" s="107">
        <v>2223</v>
      </c>
      <c r="M45" s="108">
        <v>2031</v>
      </c>
    </row>
    <row r="46" spans="2:13" ht="27.75" customHeight="1" x14ac:dyDescent="0.15">
      <c r="B46" s="1236"/>
      <c r="C46" s="1237"/>
      <c r="D46" s="109"/>
      <c r="E46" s="1242" t="s">
        <v>36</v>
      </c>
      <c r="F46" s="1242"/>
      <c r="G46" s="1242"/>
      <c r="H46" s="1243"/>
      <c r="I46" s="106" t="s">
        <v>522</v>
      </c>
      <c r="J46" s="107" t="s">
        <v>522</v>
      </c>
      <c r="K46" s="107" t="s">
        <v>522</v>
      </c>
      <c r="L46" s="107" t="s">
        <v>522</v>
      </c>
      <c r="M46" s="108" t="s">
        <v>522</v>
      </c>
    </row>
    <row r="47" spans="2:13" ht="27.75" customHeight="1" x14ac:dyDescent="0.15">
      <c r="B47" s="1236"/>
      <c r="C47" s="1237"/>
      <c r="D47" s="110"/>
      <c r="E47" s="1244" t="s">
        <v>37</v>
      </c>
      <c r="F47" s="1245"/>
      <c r="G47" s="1245"/>
      <c r="H47" s="1246"/>
      <c r="I47" s="106" t="s">
        <v>522</v>
      </c>
      <c r="J47" s="107" t="s">
        <v>522</v>
      </c>
      <c r="K47" s="107" t="s">
        <v>522</v>
      </c>
      <c r="L47" s="107" t="s">
        <v>522</v>
      </c>
      <c r="M47" s="108" t="s">
        <v>522</v>
      </c>
    </row>
    <row r="48" spans="2:13" ht="27.75" customHeight="1" x14ac:dyDescent="0.15">
      <c r="B48" s="1236"/>
      <c r="C48" s="1237"/>
      <c r="D48" s="105"/>
      <c r="E48" s="1242" t="s">
        <v>38</v>
      </c>
      <c r="F48" s="1242"/>
      <c r="G48" s="1242"/>
      <c r="H48" s="1243"/>
      <c r="I48" s="106" t="s">
        <v>522</v>
      </c>
      <c r="J48" s="107" t="s">
        <v>522</v>
      </c>
      <c r="K48" s="107" t="s">
        <v>522</v>
      </c>
      <c r="L48" s="107" t="s">
        <v>522</v>
      </c>
      <c r="M48" s="108" t="s">
        <v>522</v>
      </c>
    </row>
    <row r="49" spans="2:13" ht="27.75" customHeight="1" x14ac:dyDescent="0.15">
      <c r="B49" s="1238"/>
      <c r="C49" s="1239"/>
      <c r="D49" s="105"/>
      <c r="E49" s="1242" t="s">
        <v>39</v>
      </c>
      <c r="F49" s="1242"/>
      <c r="G49" s="1242"/>
      <c r="H49" s="1243"/>
      <c r="I49" s="106" t="s">
        <v>522</v>
      </c>
      <c r="J49" s="107" t="s">
        <v>522</v>
      </c>
      <c r="K49" s="107" t="s">
        <v>522</v>
      </c>
      <c r="L49" s="107" t="s">
        <v>522</v>
      </c>
      <c r="M49" s="108" t="s">
        <v>522</v>
      </c>
    </row>
    <row r="50" spans="2:13" ht="27.75" customHeight="1" x14ac:dyDescent="0.15">
      <c r="B50" s="1247" t="s">
        <v>40</v>
      </c>
      <c r="C50" s="1248"/>
      <c r="D50" s="111"/>
      <c r="E50" s="1242" t="s">
        <v>41</v>
      </c>
      <c r="F50" s="1242"/>
      <c r="G50" s="1242"/>
      <c r="H50" s="1243"/>
      <c r="I50" s="106">
        <v>1942</v>
      </c>
      <c r="J50" s="107">
        <v>3003</v>
      </c>
      <c r="K50" s="107">
        <v>2833</v>
      </c>
      <c r="L50" s="107">
        <v>2296</v>
      </c>
      <c r="M50" s="108">
        <v>1883</v>
      </c>
    </row>
    <row r="51" spans="2:13" ht="27.75" customHeight="1" x14ac:dyDescent="0.15">
      <c r="B51" s="1236"/>
      <c r="C51" s="1237"/>
      <c r="D51" s="105"/>
      <c r="E51" s="1242" t="s">
        <v>42</v>
      </c>
      <c r="F51" s="1242"/>
      <c r="G51" s="1242"/>
      <c r="H51" s="1243"/>
      <c r="I51" s="106">
        <v>2661</v>
      </c>
      <c r="J51" s="107">
        <v>2476</v>
      </c>
      <c r="K51" s="107">
        <v>2252</v>
      </c>
      <c r="L51" s="107">
        <v>2054</v>
      </c>
      <c r="M51" s="108">
        <v>2000</v>
      </c>
    </row>
    <row r="52" spans="2:13" ht="27.75" customHeight="1" x14ac:dyDescent="0.15">
      <c r="B52" s="1238"/>
      <c r="C52" s="1239"/>
      <c r="D52" s="105"/>
      <c r="E52" s="1242" t="s">
        <v>43</v>
      </c>
      <c r="F52" s="1242"/>
      <c r="G52" s="1242"/>
      <c r="H52" s="1243"/>
      <c r="I52" s="106">
        <v>7986</v>
      </c>
      <c r="J52" s="107">
        <v>8692</v>
      </c>
      <c r="K52" s="107">
        <v>8477</v>
      </c>
      <c r="L52" s="107">
        <v>8596</v>
      </c>
      <c r="M52" s="108">
        <v>8388</v>
      </c>
    </row>
    <row r="53" spans="2:13" ht="27.75" customHeight="1" thickBot="1" x14ac:dyDescent="0.2">
      <c r="B53" s="1249" t="s">
        <v>44</v>
      </c>
      <c r="C53" s="1250"/>
      <c r="D53" s="112"/>
      <c r="E53" s="1251" t="s">
        <v>45</v>
      </c>
      <c r="F53" s="1251"/>
      <c r="G53" s="1251"/>
      <c r="H53" s="1252"/>
      <c r="I53" s="113">
        <v>6436</v>
      </c>
      <c r="J53" s="114">
        <v>5315</v>
      </c>
      <c r="K53" s="114">
        <v>5421</v>
      </c>
      <c r="L53" s="114">
        <v>4853</v>
      </c>
      <c r="M53" s="115">
        <v>4837</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qHvcquuuFTpfKgAtoKCe5baESbaA3lysjto6+OHIXTw916qYFwlenYeVKM8pxJWKfSpjSve+CmjhcHXwE4xeRA==" saltValue="d//Wb2/U5kLZmTBGobwSq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43" zoomScale="70" zoomScaleNormal="70" zoomScaleSheetLayoutView="100" workbookViewId="0">
      <selection activeCell="C59" sqref="C59:E59"/>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565</v>
      </c>
      <c r="G54" s="124" t="s">
        <v>566</v>
      </c>
      <c r="H54" s="125" t="s">
        <v>567</v>
      </c>
    </row>
    <row r="55" spans="2:8" ht="52.5" customHeight="1" x14ac:dyDescent="0.15">
      <c r="B55" s="126"/>
      <c r="C55" s="1261" t="s">
        <v>48</v>
      </c>
      <c r="D55" s="1261"/>
      <c r="E55" s="1262"/>
      <c r="F55" s="127">
        <v>511</v>
      </c>
      <c r="G55" s="127">
        <v>422</v>
      </c>
      <c r="H55" s="128">
        <v>422</v>
      </c>
    </row>
    <row r="56" spans="2:8" ht="52.5" customHeight="1" x14ac:dyDescent="0.15">
      <c r="B56" s="129"/>
      <c r="C56" s="1263" t="s">
        <v>49</v>
      </c>
      <c r="D56" s="1263"/>
      <c r="E56" s="1264"/>
      <c r="F56" s="130">
        <v>548</v>
      </c>
      <c r="G56" s="130">
        <v>299</v>
      </c>
      <c r="H56" s="131">
        <v>15</v>
      </c>
    </row>
    <row r="57" spans="2:8" ht="53.25" customHeight="1" x14ac:dyDescent="0.15">
      <c r="B57" s="129"/>
      <c r="C57" s="1265" t="s">
        <v>50</v>
      </c>
      <c r="D57" s="1265"/>
      <c r="E57" s="1266"/>
      <c r="F57" s="132">
        <v>1289</v>
      </c>
      <c r="G57" s="132">
        <v>1258</v>
      </c>
      <c r="H57" s="133">
        <v>1111</v>
      </c>
    </row>
    <row r="58" spans="2:8" ht="45.75" customHeight="1" x14ac:dyDescent="0.15">
      <c r="B58" s="134"/>
      <c r="C58" s="1253" t="s">
        <v>592</v>
      </c>
      <c r="D58" s="1254"/>
      <c r="E58" s="1255"/>
      <c r="F58" s="135">
        <v>544</v>
      </c>
      <c r="G58" s="135">
        <v>523</v>
      </c>
      <c r="H58" s="136">
        <v>494</v>
      </c>
    </row>
    <row r="59" spans="2:8" ht="45.75" customHeight="1" x14ac:dyDescent="0.15">
      <c r="B59" s="134"/>
      <c r="C59" s="1253" t="s">
        <v>593</v>
      </c>
      <c r="D59" s="1254"/>
      <c r="E59" s="1255"/>
      <c r="F59" s="135">
        <v>305</v>
      </c>
      <c r="G59" s="135">
        <v>300</v>
      </c>
      <c r="H59" s="136">
        <v>256</v>
      </c>
    </row>
    <row r="60" spans="2:8" ht="45.75" customHeight="1" x14ac:dyDescent="0.15">
      <c r="B60" s="134"/>
      <c r="C60" s="1253" t="s">
        <v>594</v>
      </c>
      <c r="D60" s="1254"/>
      <c r="E60" s="1255"/>
      <c r="F60" s="135">
        <v>157</v>
      </c>
      <c r="G60" s="135">
        <v>150</v>
      </c>
      <c r="H60" s="136">
        <v>140</v>
      </c>
    </row>
    <row r="61" spans="2:8" ht="45.75" customHeight="1" x14ac:dyDescent="0.15">
      <c r="B61" s="134"/>
      <c r="C61" s="1253" t="s">
        <v>595</v>
      </c>
      <c r="D61" s="1254"/>
      <c r="E61" s="1255"/>
      <c r="F61" s="135">
        <v>140</v>
      </c>
      <c r="G61" s="135">
        <v>127</v>
      </c>
      <c r="H61" s="136">
        <v>101</v>
      </c>
    </row>
    <row r="62" spans="2:8" ht="45.75" customHeight="1" thickBot="1" x14ac:dyDescent="0.2">
      <c r="B62" s="137"/>
      <c r="C62" s="1256" t="s">
        <v>596</v>
      </c>
      <c r="D62" s="1257"/>
      <c r="E62" s="1258"/>
      <c r="F62" s="138">
        <v>83</v>
      </c>
      <c r="G62" s="138">
        <v>82</v>
      </c>
      <c r="H62" s="139">
        <v>78</v>
      </c>
    </row>
    <row r="63" spans="2:8" ht="52.5" customHeight="1" thickBot="1" x14ac:dyDescent="0.2">
      <c r="B63" s="140"/>
      <c r="C63" s="1259" t="s">
        <v>51</v>
      </c>
      <c r="D63" s="1259"/>
      <c r="E63" s="1260"/>
      <c r="F63" s="141">
        <v>2348</v>
      </c>
      <c r="G63" s="141">
        <v>1980</v>
      </c>
      <c r="H63" s="142">
        <v>1548</v>
      </c>
    </row>
    <row r="64" spans="2:8" ht="15" customHeight="1" x14ac:dyDescent="0.15"/>
    <row r="65" ht="0" hidden="1" customHeight="1" x14ac:dyDescent="0.15"/>
    <row r="66" ht="0" hidden="1" customHeight="1" x14ac:dyDescent="0.15"/>
  </sheetData>
  <sheetProtection algorithmName="SHA-512" hashValue="6UzyLui00cfeyxuNhNa7/Dg90WEiY5t7gkbS/ZUgOHWBEgCI5kX7Cu8bgSQCsDNGOEU1aZSpUaHljvmKsRQd9g==" saltValue="/TMf753e44fGbz1lBdoE3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40" zoomScaleNormal="100" zoomScaleSheetLayoutView="55" workbookViewId="0">
      <selection activeCell="CL22" sqref="CL22"/>
    </sheetView>
  </sheetViews>
  <sheetFormatPr defaultColWidth="0" defaultRowHeight="13.5" customHeight="1" zeroHeight="1" x14ac:dyDescent="0.15"/>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x14ac:dyDescent="0.15">
      <c r="A1" s="1267"/>
      <c r="B1" s="1268"/>
      <c r="DD1" s="1269"/>
      <c r="DE1" s="1269"/>
    </row>
    <row r="2" spans="1:143" ht="25.5" customHeight="1" x14ac:dyDescent="0.15">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15">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x14ac:dyDescent="0.15">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600</v>
      </c>
    </row>
    <row r="11" spans="1:143" s="290" customFormat="1" x14ac:dyDescent="0.15">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600</v>
      </c>
    </row>
    <row r="13" spans="1:143" s="290" customFormat="1" x14ac:dyDescent="0.15">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69"/>
      <c r="DE19" s="1269"/>
    </row>
    <row r="20" spans="1:351" x14ac:dyDescent="0.15">
      <c r="DD20" s="1269"/>
      <c r="DE20" s="1269"/>
    </row>
    <row r="21" spans="1:351" ht="17.25" x14ac:dyDescent="0.1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x14ac:dyDescent="0.15">
      <c r="B22" s="1276"/>
      <c r="MM22" s="1275"/>
    </row>
    <row r="23" spans="1:351" x14ac:dyDescent="0.15">
      <c r="B23" s="1276"/>
    </row>
    <row r="24" spans="1:351" x14ac:dyDescent="0.15">
      <c r="B24" s="1276"/>
    </row>
    <row r="25" spans="1:351" x14ac:dyDescent="0.15">
      <c r="B25" s="1276"/>
    </row>
    <row r="26" spans="1:351" x14ac:dyDescent="0.15">
      <c r="B26" s="1276"/>
    </row>
    <row r="27" spans="1:351" x14ac:dyDescent="0.15">
      <c r="B27" s="1276"/>
    </row>
    <row r="28" spans="1:351" x14ac:dyDescent="0.15">
      <c r="B28" s="1276"/>
    </row>
    <row r="29" spans="1:351" x14ac:dyDescent="0.15">
      <c r="B29" s="1276"/>
    </row>
    <row r="30" spans="1:351" x14ac:dyDescent="0.15">
      <c r="B30" s="1276"/>
    </row>
    <row r="31" spans="1:351" x14ac:dyDescent="0.15">
      <c r="B31" s="1276"/>
    </row>
    <row r="32" spans="1:351" x14ac:dyDescent="0.15">
      <c r="B32" s="1276"/>
    </row>
    <row r="33" spans="2:109" x14ac:dyDescent="0.15">
      <c r="B33" s="1276"/>
    </row>
    <row r="34" spans="2:109" x14ac:dyDescent="0.15">
      <c r="B34" s="1276"/>
    </row>
    <row r="35" spans="2:109" x14ac:dyDescent="0.15">
      <c r="B35" s="1276"/>
    </row>
    <row r="36" spans="2:109" x14ac:dyDescent="0.15">
      <c r="B36" s="1276"/>
    </row>
    <row r="37" spans="2:109" x14ac:dyDescent="0.15">
      <c r="B37" s="1276"/>
    </row>
    <row r="38" spans="2:109" x14ac:dyDescent="0.15">
      <c r="B38" s="1276"/>
    </row>
    <row r="39" spans="2:109" x14ac:dyDescent="0.15">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x14ac:dyDescent="0.15">
      <c r="B40" s="1281"/>
      <c r="DD40" s="1281"/>
      <c r="DE40" s="1269"/>
    </row>
    <row r="41" spans="2:109" ht="17.25" x14ac:dyDescent="0.15">
      <c r="B41" s="1282" t="s">
        <v>601</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x14ac:dyDescent="0.15">
      <c r="B42" s="1276"/>
      <c r="G42" s="1283"/>
      <c r="I42" s="1284"/>
      <c r="J42" s="1284"/>
      <c r="K42" s="1284"/>
      <c r="AM42" s="1283"/>
      <c r="AN42" s="1283" t="s">
        <v>602</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15">
      <c r="B43" s="1276"/>
      <c r="AN43" s="1285" t="s">
        <v>603</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x14ac:dyDescent="0.15">
      <c r="B49" s="1276"/>
      <c r="AN49" s="1269" t="s">
        <v>604</v>
      </c>
    </row>
    <row r="50" spans="1:109" x14ac:dyDescent="0.15">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563</v>
      </c>
      <c r="BQ50" s="1301"/>
      <c r="BR50" s="1301"/>
      <c r="BS50" s="1301"/>
      <c r="BT50" s="1301"/>
      <c r="BU50" s="1301"/>
      <c r="BV50" s="1301"/>
      <c r="BW50" s="1301"/>
      <c r="BX50" s="1301" t="s">
        <v>564</v>
      </c>
      <c r="BY50" s="1301"/>
      <c r="BZ50" s="1301"/>
      <c r="CA50" s="1301"/>
      <c r="CB50" s="1301"/>
      <c r="CC50" s="1301"/>
      <c r="CD50" s="1301"/>
      <c r="CE50" s="1301"/>
      <c r="CF50" s="1301" t="s">
        <v>565</v>
      </c>
      <c r="CG50" s="1301"/>
      <c r="CH50" s="1301"/>
      <c r="CI50" s="1301"/>
      <c r="CJ50" s="1301"/>
      <c r="CK50" s="1301"/>
      <c r="CL50" s="1301"/>
      <c r="CM50" s="1301"/>
      <c r="CN50" s="1301" t="s">
        <v>566</v>
      </c>
      <c r="CO50" s="1301"/>
      <c r="CP50" s="1301"/>
      <c r="CQ50" s="1301"/>
      <c r="CR50" s="1301"/>
      <c r="CS50" s="1301"/>
      <c r="CT50" s="1301"/>
      <c r="CU50" s="1301"/>
      <c r="CV50" s="1301" t="s">
        <v>567</v>
      </c>
      <c r="CW50" s="1301"/>
      <c r="CX50" s="1301"/>
      <c r="CY50" s="1301"/>
      <c r="CZ50" s="1301"/>
      <c r="DA50" s="1301"/>
      <c r="DB50" s="1301"/>
      <c r="DC50" s="1301"/>
    </row>
    <row r="51" spans="1:109" ht="13.5" customHeight="1" x14ac:dyDescent="0.15">
      <c r="B51" s="1276"/>
      <c r="G51" s="1302"/>
      <c r="H51" s="1302"/>
      <c r="I51" s="1303"/>
      <c r="J51" s="1303"/>
      <c r="K51" s="1304"/>
      <c r="L51" s="1304"/>
      <c r="M51" s="1304"/>
      <c r="N51" s="1304"/>
      <c r="AM51" s="1294"/>
      <c r="AN51" s="1305" t="s">
        <v>605</v>
      </c>
      <c r="AO51" s="1305"/>
      <c r="AP51" s="1305"/>
      <c r="AQ51" s="1305"/>
      <c r="AR51" s="1305"/>
      <c r="AS51" s="1305"/>
      <c r="AT51" s="1305"/>
      <c r="AU51" s="1305"/>
      <c r="AV51" s="1305"/>
      <c r="AW51" s="1305"/>
      <c r="AX51" s="1305"/>
      <c r="AY51" s="1305"/>
      <c r="AZ51" s="1305"/>
      <c r="BA51" s="1305"/>
      <c r="BB51" s="1305" t="s">
        <v>606</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7">
        <v>93.9</v>
      </c>
      <c r="BY51" s="1307"/>
      <c r="BZ51" s="1307"/>
      <c r="CA51" s="1307"/>
      <c r="CB51" s="1307"/>
      <c r="CC51" s="1307"/>
      <c r="CD51" s="1307"/>
      <c r="CE51" s="1307"/>
      <c r="CF51" s="1307">
        <v>98.3</v>
      </c>
      <c r="CG51" s="1307"/>
      <c r="CH51" s="1307"/>
      <c r="CI51" s="1307"/>
      <c r="CJ51" s="1307"/>
      <c r="CK51" s="1307"/>
      <c r="CL51" s="1307"/>
      <c r="CM51" s="1307"/>
      <c r="CN51" s="1307">
        <v>90.9</v>
      </c>
      <c r="CO51" s="1307"/>
      <c r="CP51" s="1307"/>
      <c r="CQ51" s="1307"/>
      <c r="CR51" s="1307"/>
      <c r="CS51" s="1307"/>
      <c r="CT51" s="1307"/>
      <c r="CU51" s="1307"/>
      <c r="CV51" s="1307">
        <v>92.3</v>
      </c>
      <c r="CW51" s="1307"/>
      <c r="CX51" s="1307"/>
      <c r="CY51" s="1307"/>
      <c r="CZ51" s="1307"/>
      <c r="DA51" s="1307"/>
      <c r="DB51" s="1307"/>
      <c r="DC51" s="1307"/>
    </row>
    <row r="52" spans="1:109" x14ac:dyDescent="0.15">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607</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7">
        <v>64.900000000000006</v>
      </c>
      <c r="BY53" s="1307"/>
      <c r="BZ53" s="1307"/>
      <c r="CA53" s="1307"/>
      <c r="CB53" s="1307"/>
      <c r="CC53" s="1307"/>
      <c r="CD53" s="1307"/>
      <c r="CE53" s="1307"/>
      <c r="CF53" s="1307">
        <v>70.7</v>
      </c>
      <c r="CG53" s="1307"/>
      <c r="CH53" s="1307"/>
      <c r="CI53" s="1307"/>
      <c r="CJ53" s="1307"/>
      <c r="CK53" s="1307"/>
      <c r="CL53" s="1307"/>
      <c r="CM53" s="1307"/>
      <c r="CN53" s="1307">
        <v>72.2</v>
      </c>
      <c r="CO53" s="1307"/>
      <c r="CP53" s="1307"/>
      <c r="CQ53" s="1307"/>
      <c r="CR53" s="1307"/>
      <c r="CS53" s="1307"/>
      <c r="CT53" s="1307"/>
      <c r="CU53" s="1307"/>
      <c r="CV53" s="1307">
        <v>73.3</v>
      </c>
      <c r="CW53" s="1307"/>
      <c r="CX53" s="1307"/>
      <c r="CY53" s="1307"/>
      <c r="CZ53" s="1307"/>
      <c r="DA53" s="1307"/>
      <c r="DB53" s="1307"/>
      <c r="DC53" s="1307"/>
    </row>
    <row r="54" spans="1:109" x14ac:dyDescent="0.15">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1284"/>
      <c r="B55" s="1276"/>
      <c r="G55" s="1295"/>
      <c r="H55" s="1295"/>
      <c r="I55" s="1295"/>
      <c r="J55" s="1295"/>
      <c r="K55" s="1304"/>
      <c r="L55" s="1304"/>
      <c r="M55" s="1304"/>
      <c r="N55" s="1304"/>
      <c r="AN55" s="1301" t="s">
        <v>608</v>
      </c>
      <c r="AO55" s="1301"/>
      <c r="AP55" s="1301"/>
      <c r="AQ55" s="1301"/>
      <c r="AR55" s="1301"/>
      <c r="AS55" s="1301"/>
      <c r="AT55" s="1301"/>
      <c r="AU55" s="1301"/>
      <c r="AV55" s="1301"/>
      <c r="AW55" s="1301"/>
      <c r="AX55" s="1301"/>
      <c r="AY55" s="1301"/>
      <c r="AZ55" s="1301"/>
      <c r="BA55" s="1301"/>
      <c r="BB55" s="1305" t="s">
        <v>606</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7">
        <v>58.5</v>
      </c>
      <c r="BY55" s="1307"/>
      <c r="BZ55" s="1307"/>
      <c r="CA55" s="1307"/>
      <c r="CB55" s="1307"/>
      <c r="CC55" s="1307"/>
      <c r="CD55" s="1307"/>
      <c r="CE55" s="1307"/>
      <c r="CF55" s="1307">
        <v>54.6</v>
      </c>
      <c r="CG55" s="1307"/>
      <c r="CH55" s="1307"/>
      <c r="CI55" s="1307"/>
      <c r="CJ55" s="1307"/>
      <c r="CK55" s="1307"/>
      <c r="CL55" s="1307"/>
      <c r="CM55" s="1307"/>
      <c r="CN55" s="1307">
        <v>53.2</v>
      </c>
      <c r="CO55" s="1307"/>
      <c r="CP55" s="1307"/>
      <c r="CQ55" s="1307"/>
      <c r="CR55" s="1307"/>
      <c r="CS55" s="1307"/>
      <c r="CT55" s="1307"/>
      <c r="CU55" s="1307"/>
      <c r="CV55" s="1307">
        <v>47.9</v>
      </c>
      <c r="CW55" s="1307"/>
      <c r="CX55" s="1307"/>
      <c r="CY55" s="1307"/>
      <c r="CZ55" s="1307"/>
      <c r="DA55" s="1307"/>
      <c r="DB55" s="1307"/>
      <c r="DC55" s="1307"/>
    </row>
    <row r="56" spans="1:109" x14ac:dyDescent="0.15">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x14ac:dyDescent="0.15">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607</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7">
        <v>52.9</v>
      </c>
      <c r="BY57" s="1307"/>
      <c r="BZ57" s="1307"/>
      <c r="CA57" s="1307"/>
      <c r="CB57" s="1307"/>
      <c r="CC57" s="1307"/>
      <c r="CD57" s="1307"/>
      <c r="CE57" s="1307"/>
      <c r="CF57" s="1307">
        <v>58.3</v>
      </c>
      <c r="CG57" s="1307"/>
      <c r="CH57" s="1307"/>
      <c r="CI57" s="1307"/>
      <c r="CJ57" s="1307"/>
      <c r="CK57" s="1307"/>
      <c r="CL57" s="1307"/>
      <c r="CM57" s="1307"/>
      <c r="CN57" s="1307">
        <v>59.6</v>
      </c>
      <c r="CO57" s="1307"/>
      <c r="CP57" s="1307"/>
      <c r="CQ57" s="1307"/>
      <c r="CR57" s="1307"/>
      <c r="CS57" s="1307"/>
      <c r="CT57" s="1307"/>
      <c r="CU57" s="1307"/>
      <c r="CV57" s="1307">
        <v>60.5</v>
      </c>
      <c r="CW57" s="1307"/>
      <c r="CX57" s="1307"/>
      <c r="CY57" s="1307"/>
      <c r="CZ57" s="1307"/>
      <c r="DA57" s="1307"/>
      <c r="DB57" s="1307"/>
      <c r="DC57" s="1307"/>
      <c r="DD57" s="1310"/>
      <c r="DE57" s="1308"/>
    </row>
    <row r="58" spans="1:109" s="1284" customFormat="1" x14ac:dyDescent="0.15">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x14ac:dyDescent="0.15">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x14ac:dyDescent="0.15">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x14ac:dyDescent="0.15">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x14ac:dyDescent="0.15">
      <c r="B63" s="1316" t="s">
        <v>609</v>
      </c>
    </row>
    <row r="64" spans="1:109" x14ac:dyDescent="0.15">
      <c r="B64" s="1276"/>
      <c r="G64" s="1283"/>
      <c r="I64" s="1317"/>
      <c r="J64" s="1317"/>
      <c r="K64" s="1317"/>
      <c r="L64" s="1317"/>
      <c r="M64" s="1317"/>
      <c r="N64" s="1318"/>
      <c r="AM64" s="1283"/>
      <c r="AN64" s="1283" t="s">
        <v>602</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x14ac:dyDescent="0.15">
      <c r="B65" s="1276"/>
      <c r="AN65" s="1285" t="s">
        <v>610</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x14ac:dyDescent="0.15">
      <c r="B71" s="1276"/>
      <c r="G71" s="1322"/>
      <c r="I71" s="1323"/>
      <c r="J71" s="1320"/>
      <c r="K71" s="1320"/>
      <c r="L71" s="1321"/>
      <c r="M71" s="1320"/>
      <c r="N71" s="1321"/>
      <c r="AM71" s="1322"/>
      <c r="AN71" s="1269" t="s">
        <v>604</v>
      </c>
    </row>
    <row r="72" spans="2:107" x14ac:dyDescent="0.15">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563</v>
      </c>
      <c r="BQ72" s="1301"/>
      <c r="BR72" s="1301"/>
      <c r="BS72" s="1301"/>
      <c r="BT72" s="1301"/>
      <c r="BU72" s="1301"/>
      <c r="BV72" s="1301"/>
      <c r="BW72" s="1301"/>
      <c r="BX72" s="1301" t="s">
        <v>564</v>
      </c>
      <c r="BY72" s="1301"/>
      <c r="BZ72" s="1301"/>
      <c r="CA72" s="1301"/>
      <c r="CB72" s="1301"/>
      <c r="CC72" s="1301"/>
      <c r="CD72" s="1301"/>
      <c r="CE72" s="1301"/>
      <c r="CF72" s="1301" t="s">
        <v>565</v>
      </c>
      <c r="CG72" s="1301"/>
      <c r="CH72" s="1301"/>
      <c r="CI72" s="1301"/>
      <c r="CJ72" s="1301"/>
      <c r="CK72" s="1301"/>
      <c r="CL72" s="1301"/>
      <c r="CM72" s="1301"/>
      <c r="CN72" s="1301" t="s">
        <v>566</v>
      </c>
      <c r="CO72" s="1301"/>
      <c r="CP72" s="1301"/>
      <c r="CQ72" s="1301"/>
      <c r="CR72" s="1301"/>
      <c r="CS72" s="1301"/>
      <c r="CT72" s="1301"/>
      <c r="CU72" s="1301"/>
      <c r="CV72" s="1301" t="s">
        <v>567</v>
      </c>
      <c r="CW72" s="1301"/>
      <c r="CX72" s="1301"/>
      <c r="CY72" s="1301"/>
      <c r="CZ72" s="1301"/>
      <c r="DA72" s="1301"/>
      <c r="DB72" s="1301"/>
      <c r="DC72" s="1301"/>
    </row>
    <row r="73" spans="2:107" x14ac:dyDescent="0.15">
      <c r="B73" s="1276"/>
      <c r="G73" s="1302"/>
      <c r="H73" s="1302"/>
      <c r="I73" s="1302"/>
      <c r="J73" s="1302"/>
      <c r="K73" s="1324"/>
      <c r="L73" s="1324"/>
      <c r="M73" s="1324"/>
      <c r="N73" s="1324"/>
      <c r="AM73" s="1294"/>
      <c r="AN73" s="1305" t="s">
        <v>605</v>
      </c>
      <c r="AO73" s="1305"/>
      <c r="AP73" s="1305"/>
      <c r="AQ73" s="1305"/>
      <c r="AR73" s="1305"/>
      <c r="AS73" s="1305"/>
      <c r="AT73" s="1305"/>
      <c r="AU73" s="1305"/>
      <c r="AV73" s="1305"/>
      <c r="AW73" s="1305"/>
      <c r="AX73" s="1305"/>
      <c r="AY73" s="1305"/>
      <c r="AZ73" s="1305"/>
      <c r="BA73" s="1305"/>
      <c r="BB73" s="1305" t="s">
        <v>606</v>
      </c>
      <c r="BC73" s="1305"/>
      <c r="BD73" s="1305"/>
      <c r="BE73" s="1305"/>
      <c r="BF73" s="1305"/>
      <c r="BG73" s="1305"/>
      <c r="BH73" s="1305"/>
      <c r="BI73" s="1305"/>
      <c r="BJ73" s="1305"/>
      <c r="BK73" s="1305"/>
      <c r="BL73" s="1305"/>
      <c r="BM73" s="1305"/>
      <c r="BN73" s="1305"/>
      <c r="BO73" s="1305"/>
      <c r="BP73" s="1307">
        <v>116.6</v>
      </c>
      <c r="BQ73" s="1307"/>
      <c r="BR73" s="1307"/>
      <c r="BS73" s="1307"/>
      <c r="BT73" s="1307"/>
      <c r="BU73" s="1307"/>
      <c r="BV73" s="1307"/>
      <c r="BW73" s="1307"/>
      <c r="BX73" s="1307">
        <v>93.9</v>
      </c>
      <c r="BY73" s="1307"/>
      <c r="BZ73" s="1307"/>
      <c r="CA73" s="1307"/>
      <c r="CB73" s="1307"/>
      <c r="CC73" s="1307"/>
      <c r="CD73" s="1307"/>
      <c r="CE73" s="1307"/>
      <c r="CF73" s="1307">
        <v>98.3</v>
      </c>
      <c r="CG73" s="1307"/>
      <c r="CH73" s="1307"/>
      <c r="CI73" s="1307"/>
      <c r="CJ73" s="1307"/>
      <c r="CK73" s="1307"/>
      <c r="CL73" s="1307"/>
      <c r="CM73" s="1307"/>
      <c r="CN73" s="1307">
        <v>90.9</v>
      </c>
      <c r="CO73" s="1307"/>
      <c r="CP73" s="1307"/>
      <c r="CQ73" s="1307"/>
      <c r="CR73" s="1307"/>
      <c r="CS73" s="1307"/>
      <c r="CT73" s="1307"/>
      <c r="CU73" s="1307"/>
      <c r="CV73" s="1307">
        <v>92.3</v>
      </c>
      <c r="CW73" s="1307"/>
      <c r="CX73" s="1307"/>
      <c r="CY73" s="1307"/>
      <c r="CZ73" s="1307"/>
      <c r="DA73" s="1307"/>
      <c r="DB73" s="1307"/>
      <c r="DC73" s="1307"/>
    </row>
    <row r="74" spans="2:107" x14ac:dyDescent="0.15">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611</v>
      </c>
      <c r="BC75" s="1305"/>
      <c r="BD75" s="1305"/>
      <c r="BE75" s="1305"/>
      <c r="BF75" s="1305"/>
      <c r="BG75" s="1305"/>
      <c r="BH75" s="1305"/>
      <c r="BI75" s="1305"/>
      <c r="BJ75" s="1305"/>
      <c r="BK75" s="1305"/>
      <c r="BL75" s="1305"/>
      <c r="BM75" s="1305"/>
      <c r="BN75" s="1305"/>
      <c r="BO75" s="1305"/>
      <c r="BP75" s="1307">
        <v>9.6999999999999993</v>
      </c>
      <c r="BQ75" s="1307"/>
      <c r="BR75" s="1307"/>
      <c r="BS75" s="1307"/>
      <c r="BT75" s="1307"/>
      <c r="BU75" s="1307"/>
      <c r="BV75" s="1307"/>
      <c r="BW75" s="1307"/>
      <c r="BX75" s="1307">
        <v>8.3000000000000007</v>
      </c>
      <c r="BY75" s="1307"/>
      <c r="BZ75" s="1307"/>
      <c r="CA75" s="1307"/>
      <c r="CB75" s="1307"/>
      <c r="CC75" s="1307"/>
      <c r="CD75" s="1307"/>
      <c r="CE75" s="1307"/>
      <c r="CF75" s="1307">
        <v>8.1999999999999993</v>
      </c>
      <c r="CG75" s="1307"/>
      <c r="CH75" s="1307"/>
      <c r="CI75" s="1307"/>
      <c r="CJ75" s="1307"/>
      <c r="CK75" s="1307"/>
      <c r="CL75" s="1307"/>
      <c r="CM75" s="1307"/>
      <c r="CN75" s="1307">
        <v>7.6</v>
      </c>
      <c r="CO75" s="1307"/>
      <c r="CP75" s="1307"/>
      <c r="CQ75" s="1307"/>
      <c r="CR75" s="1307"/>
      <c r="CS75" s="1307"/>
      <c r="CT75" s="1307"/>
      <c r="CU75" s="1307"/>
      <c r="CV75" s="1307">
        <v>6.9</v>
      </c>
      <c r="CW75" s="1307"/>
      <c r="CX75" s="1307"/>
      <c r="CY75" s="1307"/>
      <c r="CZ75" s="1307"/>
      <c r="DA75" s="1307"/>
      <c r="DB75" s="1307"/>
      <c r="DC75" s="1307"/>
    </row>
    <row r="76" spans="2:107" x14ac:dyDescent="0.15">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1276"/>
      <c r="G77" s="1295"/>
      <c r="H77" s="1295"/>
      <c r="I77" s="1295"/>
      <c r="J77" s="1295"/>
      <c r="K77" s="1324"/>
      <c r="L77" s="1324"/>
      <c r="M77" s="1324"/>
      <c r="N77" s="1324"/>
      <c r="AN77" s="1301" t="s">
        <v>608</v>
      </c>
      <c r="AO77" s="1301"/>
      <c r="AP77" s="1301"/>
      <c r="AQ77" s="1301"/>
      <c r="AR77" s="1301"/>
      <c r="AS77" s="1301"/>
      <c r="AT77" s="1301"/>
      <c r="AU77" s="1301"/>
      <c r="AV77" s="1301"/>
      <c r="AW77" s="1301"/>
      <c r="AX77" s="1301"/>
      <c r="AY77" s="1301"/>
      <c r="AZ77" s="1301"/>
      <c r="BA77" s="1301"/>
      <c r="BB77" s="1305" t="s">
        <v>606</v>
      </c>
      <c r="BC77" s="1305"/>
      <c r="BD77" s="1305"/>
      <c r="BE77" s="1305"/>
      <c r="BF77" s="1305"/>
      <c r="BG77" s="1305"/>
      <c r="BH77" s="1305"/>
      <c r="BI77" s="1305"/>
      <c r="BJ77" s="1305"/>
      <c r="BK77" s="1305"/>
      <c r="BL77" s="1305"/>
      <c r="BM77" s="1305"/>
      <c r="BN77" s="1305"/>
      <c r="BO77" s="1305"/>
      <c r="BP77" s="1307">
        <v>60.8</v>
      </c>
      <c r="BQ77" s="1307"/>
      <c r="BR77" s="1307"/>
      <c r="BS77" s="1307"/>
      <c r="BT77" s="1307"/>
      <c r="BU77" s="1307"/>
      <c r="BV77" s="1307"/>
      <c r="BW77" s="1307"/>
      <c r="BX77" s="1307">
        <v>58.5</v>
      </c>
      <c r="BY77" s="1307"/>
      <c r="BZ77" s="1307"/>
      <c r="CA77" s="1307"/>
      <c r="CB77" s="1307"/>
      <c r="CC77" s="1307"/>
      <c r="CD77" s="1307"/>
      <c r="CE77" s="1307"/>
      <c r="CF77" s="1307">
        <v>54.6</v>
      </c>
      <c r="CG77" s="1307"/>
      <c r="CH77" s="1307"/>
      <c r="CI77" s="1307"/>
      <c r="CJ77" s="1307"/>
      <c r="CK77" s="1307"/>
      <c r="CL77" s="1307"/>
      <c r="CM77" s="1307"/>
      <c r="CN77" s="1307">
        <v>53.2</v>
      </c>
      <c r="CO77" s="1307"/>
      <c r="CP77" s="1307"/>
      <c r="CQ77" s="1307"/>
      <c r="CR77" s="1307"/>
      <c r="CS77" s="1307"/>
      <c r="CT77" s="1307"/>
      <c r="CU77" s="1307"/>
      <c r="CV77" s="1307">
        <v>47.9</v>
      </c>
      <c r="CW77" s="1307"/>
      <c r="CX77" s="1307"/>
      <c r="CY77" s="1307"/>
      <c r="CZ77" s="1307"/>
      <c r="DA77" s="1307"/>
      <c r="DB77" s="1307"/>
      <c r="DC77" s="1307"/>
    </row>
    <row r="78" spans="2:107" x14ac:dyDescent="0.15">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611</v>
      </c>
      <c r="BC79" s="1305"/>
      <c r="BD79" s="1305"/>
      <c r="BE79" s="1305"/>
      <c r="BF79" s="1305"/>
      <c r="BG79" s="1305"/>
      <c r="BH79" s="1305"/>
      <c r="BI79" s="1305"/>
      <c r="BJ79" s="1305"/>
      <c r="BK79" s="1305"/>
      <c r="BL79" s="1305"/>
      <c r="BM79" s="1305"/>
      <c r="BN79" s="1305"/>
      <c r="BO79" s="1305"/>
      <c r="BP79" s="1307">
        <v>11.1</v>
      </c>
      <c r="BQ79" s="1307"/>
      <c r="BR79" s="1307"/>
      <c r="BS79" s="1307"/>
      <c r="BT79" s="1307"/>
      <c r="BU79" s="1307"/>
      <c r="BV79" s="1307"/>
      <c r="BW79" s="1307"/>
      <c r="BX79" s="1307">
        <v>10.7</v>
      </c>
      <c r="BY79" s="1307"/>
      <c r="BZ79" s="1307"/>
      <c r="CA79" s="1307"/>
      <c r="CB79" s="1307"/>
      <c r="CC79" s="1307"/>
      <c r="CD79" s="1307"/>
      <c r="CE79" s="1307"/>
      <c r="CF79" s="1307">
        <v>10</v>
      </c>
      <c r="CG79" s="1307"/>
      <c r="CH79" s="1307"/>
      <c r="CI79" s="1307"/>
      <c r="CJ79" s="1307"/>
      <c r="CK79" s="1307"/>
      <c r="CL79" s="1307"/>
      <c r="CM79" s="1307"/>
      <c r="CN79" s="1307">
        <v>9.8000000000000007</v>
      </c>
      <c r="CO79" s="1307"/>
      <c r="CP79" s="1307"/>
      <c r="CQ79" s="1307"/>
      <c r="CR79" s="1307"/>
      <c r="CS79" s="1307"/>
      <c r="CT79" s="1307"/>
      <c r="CU79" s="1307"/>
      <c r="CV79" s="1307">
        <v>9.6</v>
      </c>
      <c r="CW79" s="1307"/>
      <c r="CX79" s="1307"/>
      <c r="CY79" s="1307"/>
      <c r="CZ79" s="1307"/>
      <c r="DA79" s="1307"/>
      <c r="DB79" s="1307"/>
      <c r="DC79" s="1307"/>
    </row>
    <row r="80" spans="2:107" x14ac:dyDescent="0.15">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1276"/>
    </row>
    <row r="82" spans="2:109" ht="17.25" x14ac:dyDescent="0.1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x14ac:dyDescent="0.15">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x14ac:dyDescent="0.15">
      <c r="DD84" s="1269"/>
      <c r="DE84" s="1269"/>
    </row>
    <row r="85" spans="2:109" x14ac:dyDescent="0.15">
      <c r="DD85" s="1269"/>
      <c r="DE85" s="1269"/>
    </row>
    <row r="86" spans="2:109" hidden="1" x14ac:dyDescent="0.15">
      <c r="DD86" s="1269"/>
      <c r="DE86" s="1269"/>
    </row>
    <row r="87" spans="2:109" hidden="1" x14ac:dyDescent="0.15">
      <c r="K87" s="1327"/>
      <c r="AQ87" s="1327"/>
      <c r="BC87" s="1327"/>
      <c r="BO87" s="1327"/>
      <c r="CA87" s="1327"/>
      <c r="CM87" s="1327"/>
      <c r="CY87" s="1327"/>
      <c r="DD87" s="1269"/>
      <c r="DE87" s="1269"/>
    </row>
    <row r="88" spans="2:109" hidden="1" x14ac:dyDescent="0.15">
      <c r="DD88" s="1269"/>
      <c r="DE88" s="1269"/>
    </row>
    <row r="89" spans="2:109" hidden="1" x14ac:dyDescent="0.15">
      <c r="DD89" s="1269"/>
      <c r="DE89" s="1269"/>
    </row>
    <row r="90" spans="2:109" hidden="1" x14ac:dyDescent="0.15">
      <c r="DD90" s="1269"/>
      <c r="DE90" s="1269"/>
    </row>
    <row r="91" spans="2:109" hidden="1" x14ac:dyDescent="0.15">
      <c r="DD91" s="1269"/>
      <c r="DE91" s="1269"/>
    </row>
    <row r="92" spans="2:109" ht="13.5" hidden="1" customHeight="1" x14ac:dyDescent="0.15">
      <c r="DD92" s="1269"/>
      <c r="DE92" s="1269"/>
    </row>
    <row r="93" spans="2:109" ht="13.5" hidden="1" customHeight="1" x14ac:dyDescent="0.15">
      <c r="DD93" s="1269"/>
      <c r="DE93" s="1269"/>
    </row>
    <row r="94" spans="2:109" ht="13.5" hidden="1" customHeight="1" x14ac:dyDescent="0.15">
      <c r="DD94" s="1269"/>
      <c r="DE94" s="1269"/>
    </row>
    <row r="95" spans="2:109" ht="13.5" hidden="1" customHeight="1" x14ac:dyDescent="0.15">
      <c r="DD95" s="1269"/>
      <c r="DE95" s="1269"/>
    </row>
    <row r="96" spans="2:109" ht="13.5" hidden="1" customHeight="1" x14ac:dyDescent="0.15">
      <c r="DD96" s="1269"/>
      <c r="DE96" s="1269"/>
    </row>
    <row r="97" spans="108:109" ht="13.5" hidden="1" customHeight="1" x14ac:dyDescent="0.15">
      <c r="DD97" s="1269"/>
      <c r="DE97" s="1269"/>
    </row>
    <row r="98" spans="108:109" ht="13.5" hidden="1" customHeight="1" x14ac:dyDescent="0.15">
      <c r="DD98" s="1269"/>
      <c r="DE98" s="1269"/>
    </row>
    <row r="99" spans="108:109" ht="13.5" hidden="1" customHeight="1" x14ac:dyDescent="0.15">
      <c r="DD99" s="1269"/>
      <c r="DE99" s="1269"/>
    </row>
    <row r="100" spans="108:109" ht="13.5" hidden="1" customHeight="1" x14ac:dyDescent="0.15">
      <c r="DD100" s="1269"/>
      <c r="DE100" s="1269"/>
    </row>
    <row r="101" spans="108:109" ht="13.5" hidden="1" customHeight="1" x14ac:dyDescent="0.15">
      <c r="DD101" s="1269"/>
      <c r="DE101" s="1269"/>
    </row>
    <row r="102" spans="108:109" ht="13.5" hidden="1" customHeight="1" x14ac:dyDescent="0.15">
      <c r="DD102" s="1269"/>
      <c r="DE102" s="1269"/>
    </row>
    <row r="103" spans="108:109" ht="13.5" hidden="1" customHeight="1" x14ac:dyDescent="0.15">
      <c r="DD103" s="1269"/>
      <c r="DE103" s="1269"/>
    </row>
    <row r="104" spans="108:109" ht="13.5" hidden="1" customHeight="1" x14ac:dyDescent="0.15">
      <c r="DD104" s="1269"/>
      <c r="DE104" s="1269"/>
    </row>
    <row r="105" spans="108:109" ht="13.5" hidden="1" customHeight="1" x14ac:dyDescent="0.15">
      <c r="DD105" s="1269"/>
      <c r="DE105" s="1269"/>
    </row>
    <row r="106" spans="108:109" ht="13.5" hidden="1" customHeight="1" x14ac:dyDescent="0.15">
      <c r="DD106" s="1269"/>
      <c r="DE106" s="1269"/>
    </row>
    <row r="107" spans="108:109" ht="13.5" hidden="1" customHeight="1" x14ac:dyDescent="0.15">
      <c r="DD107" s="1269"/>
      <c r="DE107" s="1269"/>
    </row>
    <row r="108" spans="108:109" ht="13.5" hidden="1" customHeight="1" x14ac:dyDescent="0.15">
      <c r="DD108" s="1269"/>
      <c r="DE108" s="1269"/>
    </row>
    <row r="109" spans="108:109" ht="13.5" hidden="1" customHeight="1" x14ac:dyDescent="0.15">
      <c r="DD109" s="1269"/>
      <c r="DE109" s="1269"/>
    </row>
    <row r="110" spans="108:109" ht="13.5" hidden="1" customHeight="1" x14ac:dyDescent="0.15">
      <c r="DD110" s="1269"/>
      <c r="DE110" s="1269"/>
    </row>
    <row r="111" spans="108:109" ht="13.5" hidden="1" customHeight="1" x14ac:dyDescent="0.15">
      <c r="DD111" s="1269"/>
      <c r="DE111" s="1269"/>
    </row>
    <row r="112" spans="108:109" ht="13.5" hidden="1" customHeight="1" x14ac:dyDescent="0.15">
      <c r="DD112" s="1269"/>
      <c r="DE112" s="1269"/>
    </row>
    <row r="113" spans="108:109" ht="13.5" hidden="1" customHeight="1" x14ac:dyDescent="0.15">
      <c r="DD113" s="1269"/>
      <c r="DE113" s="1269"/>
    </row>
    <row r="114" spans="108:109" ht="13.5" hidden="1" customHeight="1" x14ac:dyDescent="0.15">
      <c r="DD114" s="1269"/>
      <c r="DE114" s="1269"/>
    </row>
    <row r="115" spans="108:109" ht="13.5" hidden="1" customHeight="1" x14ac:dyDescent="0.15">
      <c r="DD115" s="1269"/>
      <c r="DE115" s="1269"/>
    </row>
    <row r="116" spans="108:109" ht="13.5" hidden="1" customHeight="1" x14ac:dyDescent="0.15">
      <c r="DD116" s="1269"/>
      <c r="DE116" s="1269"/>
    </row>
    <row r="117" spans="108:109" ht="13.5" hidden="1" customHeight="1" x14ac:dyDescent="0.15">
      <c r="DD117" s="1269"/>
      <c r="DE117" s="1269"/>
    </row>
    <row r="118" spans="108:109" ht="13.5" hidden="1" customHeight="1" x14ac:dyDescent="0.15">
      <c r="DD118" s="1269"/>
      <c r="DE118" s="1269"/>
    </row>
    <row r="119" spans="108:109" ht="13.5" hidden="1" customHeight="1" x14ac:dyDescent="0.15">
      <c r="DD119" s="1269"/>
      <c r="DE119" s="1269"/>
    </row>
    <row r="120" spans="108:109" ht="13.5" hidden="1" customHeight="1" x14ac:dyDescent="0.15">
      <c r="DD120" s="1269"/>
      <c r="DE120" s="1269"/>
    </row>
    <row r="121" spans="108:109" ht="13.5" hidden="1" customHeight="1" x14ac:dyDescent="0.15">
      <c r="DD121" s="1269"/>
      <c r="DE121" s="1269"/>
    </row>
    <row r="122" spans="108:109" ht="13.5" hidden="1" customHeight="1" x14ac:dyDescent="0.15">
      <c r="DD122" s="1269"/>
      <c r="DE122" s="1269"/>
    </row>
    <row r="123" spans="108:109" ht="13.5" hidden="1" customHeight="1" x14ac:dyDescent="0.15">
      <c r="DD123" s="1269"/>
      <c r="DE123" s="1269"/>
    </row>
    <row r="124" spans="108:109" ht="13.5" hidden="1" customHeight="1" x14ac:dyDescent="0.15">
      <c r="DD124" s="1269"/>
      <c r="DE124" s="1269"/>
    </row>
    <row r="125" spans="108:109" ht="13.5" hidden="1" customHeight="1" x14ac:dyDescent="0.15">
      <c r="DD125" s="1269"/>
      <c r="DE125" s="1269"/>
    </row>
    <row r="126" spans="108:109" ht="13.5" hidden="1" customHeight="1" x14ac:dyDescent="0.15">
      <c r="DD126" s="1269"/>
      <c r="DE126" s="1269"/>
    </row>
    <row r="127" spans="108:109" ht="13.5" hidden="1" customHeight="1" x14ac:dyDescent="0.15">
      <c r="DD127" s="1269"/>
      <c r="DE127" s="1269"/>
    </row>
    <row r="128" spans="108:109" ht="13.5" hidden="1" customHeight="1" x14ac:dyDescent="0.15">
      <c r="DD128" s="1269"/>
      <c r="DE128" s="1269"/>
    </row>
    <row r="129" spans="108:109" ht="13.5" hidden="1" customHeight="1" x14ac:dyDescent="0.15">
      <c r="DD129" s="1269"/>
      <c r="DE129" s="1269"/>
    </row>
    <row r="130" spans="108:109" ht="13.5" hidden="1" customHeight="1" x14ac:dyDescent="0.15">
      <c r="DD130" s="1269"/>
      <c r="DE130" s="1269"/>
    </row>
    <row r="131" spans="108:109" ht="13.5" hidden="1" customHeight="1" x14ac:dyDescent="0.15">
      <c r="DD131" s="1269"/>
      <c r="DE131" s="1269"/>
    </row>
    <row r="132" spans="108:109" ht="13.5" hidden="1" customHeight="1" x14ac:dyDescent="0.15">
      <c r="DD132" s="1269"/>
      <c r="DE132" s="1269"/>
    </row>
    <row r="133" spans="108:109" ht="13.5" hidden="1" customHeight="1" x14ac:dyDescent="0.15">
      <c r="DD133" s="1269"/>
      <c r="DE133" s="1269"/>
    </row>
    <row r="134" spans="108:109" ht="13.5" hidden="1" customHeight="1" x14ac:dyDescent="0.15">
      <c r="DD134" s="1269"/>
      <c r="DE134" s="1269"/>
    </row>
    <row r="135" spans="108:109" ht="13.5" hidden="1" customHeight="1" x14ac:dyDescent="0.15">
      <c r="DD135" s="1269"/>
      <c r="DE135" s="1269"/>
    </row>
    <row r="136" spans="108:109" ht="13.5" hidden="1" customHeight="1" x14ac:dyDescent="0.15">
      <c r="DD136" s="1269"/>
      <c r="DE136" s="1269"/>
    </row>
    <row r="137" spans="108:109" ht="13.5" hidden="1" customHeight="1" x14ac:dyDescent="0.15">
      <c r="DD137" s="1269"/>
      <c r="DE137" s="1269"/>
    </row>
    <row r="138" spans="108:109" ht="13.5" hidden="1" customHeight="1" x14ac:dyDescent="0.15">
      <c r="DD138" s="1269"/>
      <c r="DE138" s="1269"/>
    </row>
    <row r="139" spans="108:109" ht="13.5" hidden="1" customHeight="1" x14ac:dyDescent="0.15">
      <c r="DD139" s="1269"/>
      <c r="DE139" s="1269"/>
    </row>
    <row r="140" spans="108:109" ht="13.5" hidden="1" customHeight="1" x14ac:dyDescent="0.15">
      <c r="DD140" s="1269"/>
      <c r="DE140" s="1269"/>
    </row>
    <row r="141" spans="108:109" ht="13.5" hidden="1" customHeight="1" x14ac:dyDescent="0.15">
      <c r="DD141" s="1269"/>
      <c r="DE141" s="1269"/>
    </row>
    <row r="142" spans="108:109" ht="13.5" hidden="1" customHeight="1" x14ac:dyDescent="0.15">
      <c r="DD142" s="1269"/>
      <c r="DE142" s="1269"/>
    </row>
    <row r="143" spans="108:109" ht="13.5" hidden="1" customHeight="1" x14ac:dyDescent="0.15">
      <c r="DD143" s="1269"/>
      <c r="DE143" s="1269"/>
    </row>
    <row r="144" spans="108:109" ht="13.5" hidden="1" customHeight="1" x14ac:dyDescent="0.15">
      <c r="DD144" s="1269"/>
      <c r="DE144" s="1269"/>
    </row>
    <row r="145" spans="108:109" ht="13.5" hidden="1" customHeight="1" x14ac:dyDescent="0.15">
      <c r="DD145" s="1269"/>
      <c r="DE145" s="1269"/>
    </row>
    <row r="146" spans="108:109" ht="13.5" hidden="1" customHeight="1" x14ac:dyDescent="0.15">
      <c r="DD146" s="1269"/>
      <c r="DE146" s="1269"/>
    </row>
    <row r="147" spans="108:109" ht="13.5" hidden="1" customHeight="1" x14ac:dyDescent="0.15">
      <c r="DD147" s="1269"/>
      <c r="DE147" s="1269"/>
    </row>
    <row r="148" spans="108:109" ht="13.5" hidden="1" customHeight="1" x14ac:dyDescent="0.15">
      <c r="DD148" s="1269"/>
      <c r="DE148" s="1269"/>
    </row>
    <row r="149" spans="108:109" ht="13.5" hidden="1" customHeight="1" x14ac:dyDescent="0.15">
      <c r="DD149" s="1269"/>
      <c r="DE149" s="1269"/>
    </row>
    <row r="150" spans="108:109" ht="13.5" hidden="1" customHeight="1" x14ac:dyDescent="0.15">
      <c r="DD150" s="1269"/>
      <c r="DE150" s="1269"/>
    </row>
    <row r="151" spans="108:109" ht="13.5" hidden="1" customHeight="1" x14ac:dyDescent="0.15">
      <c r="DD151" s="1269"/>
      <c r="DE151" s="1269"/>
    </row>
    <row r="152" spans="108:109" ht="13.5" hidden="1" customHeight="1" x14ac:dyDescent="0.15">
      <c r="DD152" s="1269"/>
      <c r="DE152" s="1269"/>
    </row>
    <row r="153" spans="108:109" ht="13.5" hidden="1" customHeight="1" x14ac:dyDescent="0.15">
      <c r="DD153" s="1269"/>
      <c r="DE153" s="1269"/>
    </row>
    <row r="154" spans="108:109" ht="13.5" hidden="1" customHeight="1" x14ac:dyDescent="0.15">
      <c r="DD154" s="1269"/>
      <c r="DE154" s="1269"/>
    </row>
    <row r="155" spans="108:109" ht="13.5" hidden="1" customHeight="1" x14ac:dyDescent="0.15">
      <c r="DD155" s="1269"/>
      <c r="DE155" s="1269"/>
    </row>
    <row r="156" spans="108:109" ht="13.5" hidden="1" customHeight="1" x14ac:dyDescent="0.15">
      <c r="DD156" s="1269"/>
      <c r="DE156" s="1269"/>
    </row>
    <row r="157" spans="108:109" ht="13.5" hidden="1" customHeight="1" x14ac:dyDescent="0.15">
      <c r="DD157" s="1269"/>
      <c r="DE157" s="1269"/>
    </row>
    <row r="158" spans="108:109" ht="13.5" hidden="1" customHeight="1" x14ac:dyDescent="0.15">
      <c r="DD158" s="1269"/>
      <c r="DE158" s="1269"/>
    </row>
    <row r="159" spans="108:109" ht="13.5" hidden="1" customHeight="1" x14ac:dyDescent="0.15">
      <c r="DD159" s="1269"/>
      <c r="DE159" s="1269"/>
    </row>
    <row r="160" spans="108:109" ht="13.5" hidden="1" customHeight="1" x14ac:dyDescent="0.15">
      <c r="DD160" s="1269"/>
      <c r="DE160" s="126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Ro7dytdXa3PIuhXrroMxbTWW/xip4STVn4PdXdCi7K/sqIwwS+jze3hPNMf/4adB4wqVPrS5eoFeVzEZRgtF0A==" saltValue="AWe4gpyguF0ZMadngCOCO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12"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d7yo0Umn3HbUWEAIlB/xuo9hmkYlybLqC7yVb82BS1kmvyFglNWM+raj0Kr57gooIk00X9VN9aiJZ0VSJV/1qw==" saltValue="VSXGburMChhY4sPUr8PjB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election activeCell="AG112" sqref="AG112"/>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lj5lxK24ugVZOK4chv23ItW8XRHc30LbU1H7BD6GePwXm5F7KZAlZ/icj8hVVFhrPqom6k+WRY/902E/1Ijs2g==" saltValue="hwa08clQB05p/0MQOkyaT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560</v>
      </c>
      <c r="G2" s="156"/>
      <c r="H2" s="157"/>
    </row>
    <row r="3" spans="1:8" x14ac:dyDescent="0.15">
      <c r="A3" s="153" t="s">
        <v>553</v>
      </c>
      <c r="B3" s="158"/>
      <c r="C3" s="159"/>
      <c r="D3" s="160">
        <v>59135</v>
      </c>
      <c r="E3" s="161"/>
      <c r="F3" s="162">
        <v>106614</v>
      </c>
      <c r="G3" s="163"/>
      <c r="H3" s="164"/>
    </row>
    <row r="4" spans="1:8" x14ac:dyDescent="0.15">
      <c r="A4" s="165"/>
      <c r="B4" s="166"/>
      <c r="C4" s="167"/>
      <c r="D4" s="168">
        <v>36389</v>
      </c>
      <c r="E4" s="169"/>
      <c r="F4" s="170">
        <v>45545</v>
      </c>
      <c r="G4" s="171"/>
      <c r="H4" s="172"/>
    </row>
    <row r="5" spans="1:8" x14ac:dyDescent="0.15">
      <c r="A5" s="153" t="s">
        <v>555</v>
      </c>
      <c r="B5" s="158"/>
      <c r="C5" s="159"/>
      <c r="D5" s="160">
        <v>120869</v>
      </c>
      <c r="E5" s="161"/>
      <c r="F5" s="162">
        <v>85459</v>
      </c>
      <c r="G5" s="163"/>
      <c r="H5" s="164"/>
    </row>
    <row r="6" spans="1:8" x14ac:dyDescent="0.15">
      <c r="A6" s="165"/>
      <c r="B6" s="166"/>
      <c r="C6" s="167"/>
      <c r="D6" s="168">
        <v>92540</v>
      </c>
      <c r="E6" s="169"/>
      <c r="F6" s="170">
        <v>44378</v>
      </c>
      <c r="G6" s="171"/>
      <c r="H6" s="172"/>
    </row>
    <row r="7" spans="1:8" x14ac:dyDescent="0.15">
      <c r="A7" s="153" t="s">
        <v>556</v>
      </c>
      <c r="B7" s="158"/>
      <c r="C7" s="159"/>
      <c r="D7" s="160">
        <v>48172</v>
      </c>
      <c r="E7" s="161"/>
      <c r="F7" s="162">
        <v>83280</v>
      </c>
      <c r="G7" s="163"/>
      <c r="H7" s="164"/>
    </row>
    <row r="8" spans="1:8" x14ac:dyDescent="0.15">
      <c r="A8" s="165"/>
      <c r="B8" s="166"/>
      <c r="C8" s="167"/>
      <c r="D8" s="168">
        <v>27514</v>
      </c>
      <c r="E8" s="169"/>
      <c r="F8" s="170">
        <v>43123</v>
      </c>
      <c r="G8" s="171"/>
      <c r="H8" s="172"/>
    </row>
    <row r="9" spans="1:8" x14ac:dyDescent="0.15">
      <c r="A9" s="153" t="s">
        <v>557</v>
      </c>
      <c r="B9" s="158"/>
      <c r="C9" s="159"/>
      <c r="D9" s="160">
        <v>60564</v>
      </c>
      <c r="E9" s="161"/>
      <c r="F9" s="162">
        <v>88968</v>
      </c>
      <c r="G9" s="163"/>
      <c r="H9" s="164"/>
    </row>
    <row r="10" spans="1:8" x14ac:dyDescent="0.15">
      <c r="A10" s="165"/>
      <c r="B10" s="166"/>
      <c r="C10" s="167"/>
      <c r="D10" s="168">
        <v>39356</v>
      </c>
      <c r="E10" s="169"/>
      <c r="F10" s="170">
        <v>45482</v>
      </c>
      <c r="G10" s="171"/>
      <c r="H10" s="172"/>
    </row>
    <row r="11" spans="1:8" x14ac:dyDescent="0.15">
      <c r="A11" s="153" t="s">
        <v>558</v>
      </c>
      <c r="B11" s="158"/>
      <c r="C11" s="159"/>
      <c r="D11" s="160">
        <v>62330</v>
      </c>
      <c r="E11" s="161"/>
      <c r="F11" s="162">
        <v>85173</v>
      </c>
      <c r="G11" s="163"/>
      <c r="H11" s="164"/>
    </row>
    <row r="12" spans="1:8" x14ac:dyDescent="0.15">
      <c r="A12" s="165"/>
      <c r="B12" s="166"/>
      <c r="C12" s="173"/>
      <c r="D12" s="168">
        <v>26381</v>
      </c>
      <c r="E12" s="169"/>
      <c r="F12" s="170">
        <v>43913</v>
      </c>
      <c r="G12" s="171"/>
      <c r="H12" s="172"/>
    </row>
    <row r="13" spans="1:8" x14ac:dyDescent="0.15">
      <c r="A13" s="153"/>
      <c r="B13" s="158"/>
      <c r="C13" s="174"/>
      <c r="D13" s="175">
        <v>70214</v>
      </c>
      <c r="E13" s="176"/>
      <c r="F13" s="177">
        <v>89899</v>
      </c>
      <c r="G13" s="178"/>
      <c r="H13" s="164"/>
    </row>
    <row r="14" spans="1:8" x14ac:dyDescent="0.15">
      <c r="A14" s="165"/>
      <c r="B14" s="166"/>
      <c r="C14" s="167"/>
      <c r="D14" s="168">
        <v>44436</v>
      </c>
      <c r="E14" s="169"/>
      <c r="F14" s="170">
        <v>44488</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0.44</v>
      </c>
      <c r="C19" s="179">
        <f>ROUND(VALUE(SUBSTITUTE(実質収支比率等に係る経年分析!G$48,"▲","-")),2)</f>
        <v>2.59</v>
      </c>
      <c r="D19" s="179">
        <f>ROUND(VALUE(SUBSTITUTE(実質収支比率等に係る経年分析!H$48,"▲","-")),2)</f>
        <v>0.08</v>
      </c>
      <c r="E19" s="179">
        <f>ROUND(VALUE(SUBSTITUTE(実質収支比率等に係る経年分析!I$48,"▲","-")),2)</f>
        <v>0.5</v>
      </c>
      <c r="F19" s="179">
        <f>ROUND(VALUE(SUBSTITUTE(実質収支比率等に係る経年分析!J$48,"▲","-")),2)</f>
        <v>1.4</v>
      </c>
    </row>
    <row r="20" spans="1:11" x14ac:dyDescent="0.15">
      <c r="A20" s="179" t="s">
        <v>55</v>
      </c>
      <c r="B20" s="179" t="e">
        <f>ROUND(VALUE(SUBSTITUTE(実質収支比率等に係る経年分析!F$47,"▲","-")),2)</f>
        <v>#VALUE!</v>
      </c>
      <c r="C20" s="179">
        <f>ROUND(VALUE(SUBSTITUTE(実質収支比率等に係る経年分析!G$47,"▲","-")),2)</f>
        <v>13.24</v>
      </c>
      <c r="D20" s="179">
        <f>ROUND(VALUE(SUBSTITUTE(実質収支比率等に係る経年分析!H$47,"▲","-")),2)</f>
        <v>8.1199999999999992</v>
      </c>
      <c r="E20" s="179">
        <f>ROUND(VALUE(SUBSTITUTE(実質収支比率等に係る経年分析!I$47,"▲","-")),2)</f>
        <v>6.89</v>
      </c>
      <c r="F20" s="179">
        <f>ROUND(VALUE(SUBSTITUTE(実質収支比率等に係る経年分析!J$47,"▲","-")),2)</f>
        <v>7</v>
      </c>
    </row>
    <row r="21" spans="1:11" x14ac:dyDescent="0.15">
      <c r="A21" s="179" t="s">
        <v>56</v>
      </c>
      <c r="B21" s="179">
        <f>IF(ISNUMBER(VALUE(SUBSTITUTE(実質収支比率等に係る経年分析!F$49,"▲","-"))),ROUND(VALUE(SUBSTITUTE(実質収支比率等に係る経年分析!F$49,"▲","-")),2),NA())</f>
        <v>-0.36</v>
      </c>
      <c r="C21" s="179">
        <f>IF(ISNUMBER(VALUE(SUBSTITUTE(実質収支比率等に係る経年分析!G$49,"▲","-"))),ROUND(VALUE(SUBSTITUTE(実質収支比率等に係る経年分析!G$49,"▲","-")),2),NA())</f>
        <v>15.47</v>
      </c>
      <c r="D21" s="179">
        <f>IF(ISNUMBER(VALUE(SUBSTITUTE(実質収支比率等に係る経年分析!H$49,"▲","-"))),ROUND(VALUE(SUBSTITUTE(実質収支比率等に係る経年分析!H$49,"▲","-")),2),NA())</f>
        <v>-7.98</v>
      </c>
      <c r="E21" s="179">
        <f>IF(ISNUMBER(VALUE(SUBSTITUTE(実質収支比率等に係る経年分析!I$49,"▲","-"))),ROUND(VALUE(SUBSTITUTE(実質収支比率等に係る経年分析!I$49,"▲","-")),2),NA())</f>
        <v>-1.03</v>
      </c>
      <c r="F21" s="179">
        <f>IF(ISNUMBER(VALUE(SUBSTITUTE(実質収支比率等に係る経年分析!J$49,"▲","-"))),ROUND(VALUE(SUBSTITUTE(実質収支比率等に係る経年分析!J$49,"▲","-")),2),NA())</f>
        <v>0.9</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介護サービス事業特別会計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0.02</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奨学資金特別会計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0.05</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国民健康保険特別会計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2.06</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7.0000000000000007E-2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7.0000000000000007E-2</v>
      </c>
      <c r="H32" s="180">
        <f>IF(ROUND(VALUE(SUBSTITUTE(連結実質赤字比率に係る赤字・黒字の構成分析!I$38,"▲", "-")), 2) &lt; 0, ABS(ROUND(VALUE(SUBSTITUTE(連結実質赤字比率に係る赤字・黒字の構成分析!I$38,"▲", "-")), 2)), NA())</f>
        <v>0.94</v>
      </c>
      <c r="I32" s="180" t="e">
        <f>IF(ROUND(VALUE(SUBSTITUTE(連結実質赤字比率に係る赤字・黒字の構成分析!I$38,"▲", "-")), 2) &gt;= 0, ABS(ROUND(VALUE(SUBSTITUTE(連結実質赤字比率に係る赤字・黒字の構成分析!I$38,"▲", "-")), 2)), NA())</f>
        <v>#N/A</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0.36</v>
      </c>
    </row>
    <row r="33" spans="1:16" x14ac:dyDescent="0.15">
      <c r="A33" s="180" t="str">
        <f>IF(連結実質赤字比率に係る赤字・黒字の構成分析!C$37="",NA(),連結実質赤字比率に係る赤字・黒字の構成分析!C$37)</f>
        <v>介護保険事業特別会計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1.64</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1.02</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0.62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0.99</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0.43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2.3199999999999998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0.02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0.48</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1.39</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7.21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7.1</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7.49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7.67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7.12</v>
      </c>
    </row>
    <row r="36" spans="1:16" x14ac:dyDescent="0.15">
      <c r="A36" s="180" t="str">
        <f>IF(連結実質赤字比率に係る赤字・黒字の構成分析!C$34="",NA(),連結実質赤字比率に係る赤字・黒字の構成分析!C$34)</f>
        <v>市立芦別病院事業会計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0.92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0</v>
      </c>
      <c r="F36" s="180">
        <f>IF(ROUND(VALUE(SUBSTITUTE(連結実質赤字比率に係る赤字・黒字の構成分析!H$34,"▲", "-")), 2) &lt; 0, ABS(ROUND(VALUE(SUBSTITUTE(連結実質赤字比率に係る赤字・黒字の構成分析!H$34,"▲", "-")), 2)), NA())</f>
        <v>2.99</v>
      </c>
      <c r="G36" s="180" t="e">
        <f>IF(ROUND(VALUE(SUBSTITUTE(連結実質赤字比率に係る赤字・黒字の構成分析!H$34,"▲", "-")), 2) &gt;= 0, ABS(ROUND(VALUE(SUBSTITUTE(連結実質赤字比率に係る赤字・黒字の構成分析!H$34,"▲", "-")), 2)), NA())</f>
        <v>#N/A</v>
      </c>
      <c r="H36" s="180">
        <f>IF(ROUND(VALUE(SUBSTITUTE(連結実質赤字比率に係る赤字・黒字の構成分析!I$34,"▲", "-")), 2) &lt; 0, ABS(ROUND(VALUE(SUBSTITUTE(連結実質赤字比率に係る赤字・黒字の構成分析!I$34,"▲", "-")), 2)), NA())</f>
        <v>3.27</v>
      </c>
      <c r="I36" s="180" t="e">
        <f>IF(ROUND(VALUE(SUBSTITUTE(連結実質赤字比率に係る赤字・黒字の構成分析!I$34,"▲", "-")), 2) &gt;= 0, ABS(ROUND(VALUE(SUBSTITUTE(連結実質赤字比率に係る赤字・黒字の構成分析!I$34,"▲", "-")), 2)), NA())</f>
        <v>#N/A</v>
      </c>
      <c r="J36" s="180">
        <f>IF(ROUND(VALUE(SUBSTITUTE(連結実質赤字比率に係る赤字・黒字の構成分析!J$34,"▲", "-")), 2) &lt; 0, ABS(ROUND(VALUE(SUBSTITUTE(連結実質赤字比率に係る赤字・黒字の構成分析!J$34,"▲", "-")), 2)), NA())</f>
        <v>2.35</v>
      </c>
      <c r="K36" s="180" t="e">
        <f>IF(ROUND(VALUE(SUBSTITUTE(連結実質赤字比率に係る赤字・黒字の構成分析!J$34,"▲", "-")), 2) &gt;= 0, ABS(ROUND(VALUE(SUBSTITUTE(連結実質赤字比率に係る赤字・黒字の構成分析!J$34,"▲", "-")), 2)), NA())</f>
        <v>#N/A</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1096</v>
      </c>
      <c r="E42" s="181"/>
      <c r="F42" s="181"/>
      <c r="G42" s="181">
        <f>'実質公債費比率（分子）の構造'!L$52</f>
        <v>1035</v>
      </c>
      <c r="H42" s="181"/>
      <c r="I42" s="181"/>
      <c r="J42" s="181">
        <f>'実質公債費比率（分子）の構造'!M$52</f>
        <v>1049</v>
      </c>
      <c r="K42" s="181"/>
      <c r="L42" s="181"/>
      <c r="M42" s="181">
        <f>'実質公債費比率（分子）の構造'!N$52</f>
        <v>1054</v>
      </c>
      <c r="N42" s="181"/>
      <c r="O42" s="181"/>
      <c r="P42" s="181">
        <f>'実質公債費比率（分子）の構造'!O$52</f>
        <v>1002</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f>'実質公債費比率（分子）の構造'!O$51</f>
        <v>0</v>
      </c>
      <c r="O43" s="181"/>
      <c r="P43" s="181"/>
    </row>
    <row r="44" spans="1:16" x14ac:dyDescent="0.15">
      <c r="A44" s="181" t="s">
        <v>65</v>
      </c>
      <c r="B44" s="181">
        <f>'実質公債費比率（分子）の構造'!K$50</f>
        <v>24</v>
      </c>
      <c r="C44" s="181"/>
      <c r="D44" s="181"/>
      <c r="E44" s="181">
        <f>'実質公債費比率（分子）の構造'!L$50</f>
        <v>32</v>
      </c>
      <c r="F44" s="181"/>
      <c r="G44" s="181"/>
      <c r="H44" s="181">
        <f>'実質公債費比率（分子）の構造'!M$50</f>
        <v>30</v>
      </c>
      <c r="I44" s="181"/>
      <c r="J44" s="181"/>
      <c r="K44" s="181">
        <f>'実質公債費比率（分子）の構造'!N$50</f>
        <v>26</v>
      </c>
      <c r="L44" s="181"/>
      <c r="M44" s="181"/>
      <c r="N44" s="181">
        <f>'実質公債費比率（分子）の構造'!O$50</f>
        <v>24</v>
      </c>
      <c r="O44" s="181"/>
      <c r="P44" s="181"/>
    </row>
    <row r="45" spans="1:16" x14ac:dyDescent="0.15">
      <c r="A45" s="181" t="s">
        <v>66</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15">
      <c r="A46" s="181" t="s">
        <v>67</v>
      </c>
      <c r="B46" s="181">
        <f>'実質公債費比率（分子）の構造'!K$48</f>
        <v>539</v>
      </c>
      <c r="C46" s="181"/>
      <c r="D46" s="181"/>
      <c r="E46" s="181">
        <f>'実質公債費比率（分子）の構造'!L$48</f>
        <v>568</v>
      </c>
      <c r="F46" s="181"/>
      <c r="G46" s="181"/>
      <c r="H46" s="181">
        <f>'実質公債費比率（分子）の構造'!M$48</f>
        <v>614</v>
      </c>
      <c r="I46" s="181"/>
      <c r="J46" s="181"/>
      <c r="K46" s="181">
        <f>'実質公債費比率（分子）の構造'!N$48</f>
        <v>501</v>
      </c>
      <c r="L46" s="181"/>
      <c r="M46" s="181"/>
      <c r="N46" s="181">
        <f>'実質公債費比率（分子）の構造'!O$48</f>
        <v>400</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1001</v>
      </c>
      <c r="C49" s="181"/>
      <c r="D49" s="181"/>
      <c r="E49" s="181">
        <f>'実質公債費比率（分子）の構造'!L$45</f>
        <v>873</v>
      </c>
      <c r="F49" s="181"/>
      <c r="G49" s="181"/>
      <c r="H49" s="181">
        <f>'実質公債費比率（分子）の構造'!M$45</f>
        <v>871</v>
      </c>
      <c r="I49" s="181"/>
      <c r="J49" s="181"/>
      <c r="K49" s="181">
        <f>'実質公債費比率（分子）の構造'!N$45</f>
        <v>881</v>
      </c>
      <c r="L49" s="181"/>
      <c r="M49" s="181"/>
      <c r="N49" s="181">
        <f>'実質公債費比率（分子）の構造'!O$45</f>
        <v>882</v>
      </c>
      <c r="O49" s="181"/>
      <c r="P49" s="181"/>
    </row>
    <row r="50" spans="1:16" x14ac:dyDescent="0.15">
      <c r="A50" s="181" t="s">
        <v>71</v>
      </c>
      <c r="B50" s="181" t="e">
        <f>NA()</f>
        <v>#N/A</v>
      </c>
      <c r="C50" s="181">
        <f>IF(ISNUMBER('実質公債費比率（分子）の構造'!K$53),'実質公債費比率（分子）の構造'!K$53,NA())</f>
        <v>468</v>
      </c>
      <c r="D50" s="181" t="e">
        <f>NA()</f>
        <v>#N/A</v>
      </c>
      <c r="E50" s="181" t="e">
        <f>NA()</f>
        <v>#N/A</v>
      </c>
      <c r="F50" s="181">
        <f>IF(ISNUMBER('実質公債費比率（分子）の構造'!L$53),'実質公債費比率（分子）の構造'!L$53,NA())</f>
        <v>438</v>
      </c>
      <c r="G50" s="181" t="e">
        <f>NA()</f>
        <v>#N/A</v>
      </c>
      <c r="H50" s="181" t="e">
        <f>NA()</f>
        <v>#N/A</v>
      </c>
      <c r="I50" s="181">
        <f>IF(ISNUMBER('実質公債費比率（分子）の構造'!M$53),'実質公債費比率（分子）の構造'!M$53,NA())</f>
        <v>466</v>
      </c>
      <c r="J50" s="181" t="e">
        <f>NA()</f>
        <v>#N/A</v>
      </c>
      <c r="K50" s="181" t="e">
        <f>NA()</f>
        <v>#N/A</v>
      </c>
      <c r="L50" s="181">
        <f>IF(ISNUMBER('実質公債費比率（分子）の構造'!N$53),'実質公債費比率（分子）の構造'!N$53,NA())</f>
        <v>354</v>
      </c>
      <c r="M50" s="181" t="e">
        <f>NA()</f>
        <v>#N/A</v>
      </c>
      <c r="N50" s="181" t="e">
        <f>NA()</f>
        <v>#N/A</v>
      </c>
      <c r="O50" s="181">
        <f>IF(ISNUMBER('実質公債費比率（分子）の構造'!O$53),'実質公債費比率（分子）の構造'!O$53,NA())</f>
        <v>304</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7986</v>
      </c>
      <c r="E56" s="180"/>
      <c r="F56" s="180"/>
      <c r="G56" s="180">
        <f>'将来負担比率（分子）の構造'!J$52</f>
        <v>8692</v>
      </c>
      <c r="H56" s="180"/>
      <c r="I56" s="180"/>
      <c r="J56" s="180">
        <f>'将来負担比率（分子）の構造'!K$52</f>
        <v>8477</v>
      </c>
      <c r="K56" s="180"/>
      <c r="L56" s="180"/>
      <c r="M56" s="180">
        <f>'将来負担比率（分子）の構造'!L$52</f>
        <v>8596</v>
      </c>
      <c r="N56" s="180"/>
      <c r="O56" s="180"/>
      <c r="P56" s="180">
        <f>'将来負担比率（分子）の構造'!M$52</f>
        <v>8388</v>
      </c>
    </row>
    <row r="57" spans="1:16" x14ac:dyDescent="0.15">
      <c r="A57" s="180" t="s">
        <v>42</v>
      </c>
      <c r="B57" s="180"/>
      <c r="C57" s="180"/>
      <c r="D57" s="180">
        <f>'将来負担比率（分子）の構造'!I$51</f>
        <v>2661</v>
      </c>
      <c r="E57" s="180"/>
      <c r="F57" s="180"/>
      <c r="G57" s="180">
        <f>'将来負担比率（分子）の構造'!J$51</f>
        <v>2476</v>
      </c>
      <c r="H57" s="180"/>
      <c r="I57" s="180"/>
      <c r="J57" s="180">
        <f>'将来負担比率（分子）の構造'!K$51</f>
        <v>2252</v>
      </c>
      <c r="K57" s="180"/>
      <c r="L57" s="180"/>
      <c r="M57" s="180">
        <f>'将来負担比率（分子）の構造'!L$51</f>
        <v>2054</v>
      </c>
      <c r="N57" s="180"/>
      <c r="O57" s="180"/>
      <c r="P57" s="180">
        <f>'将来負担比率（分子）の構造'!M$51</f>
        <v>2000</v>
      </c>
    </row>
    <row r="58" spans="1:16" x14ac:dyDescent="0.15">
      <c r="A58" s="180" t="s">
        <v>41</v>
      </c>
      <c r="B58" s="180"/>
      <c r="C58" s="180"/>
      <c r="D58" s="180">
        <f>'将来負担比率（分子）の構造'!I$50</f>
        <v>1942</v>
      </c>
      <c r="E58" s="180"/>
      <c r="F58" s="180"/>
      <c r="G58" s="180">
        <f>'将来負担比率（分子）の構造'!J$50</f>
        <v>3003</v>
      </c>
      <c r="H58" s="180"/>
      <c r="I58" s="180"/>
      <c r="J58" s="180">
        <f>'将来負担比率（分子）の構造'!K$50</f>
        <v>2833</v>
      </c>
      <c r="K58" s="180"/>
      <c r="L58" s="180"/>
      <c r="M58" s="180">
        <f>'将来負担比率（分子）の構造'!L$50</f>
        <v>2296</v>
      </c>
      <c r="N58" s="180"/>
      <c r="O58" s="180"/>
      <c r="P58" s="180">
        <f>'将来負担比率（分子）の構造'!M$50</f>
        <v>1883</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3128</v>
      </c>
      <c r="C62" s="180"/>
      <c r="D62" s="180"/>
      <c r="E62" s="180">
        <f>'将来負担比率（分子）の構造'!J$45</f>
        <v>2924</v>
      </c>
      <c r="F62" s="180"/>
      <c r="G62" s="180"/>
      <c r="H62" s="180">
        <f>'将来負担比率（分子）の構造'!K$45</f>
        <v>2942</v>
      </c>
      <c r="I62" s="180"/>
      <c r="J62" s="180"/>
      <c r="K62" s="180">
        <f>'将来負担比率（分子）の構造'!L$45</f>
        <v>2223</v>
      </c>
      <c r="L62" s="180"/>
      <c r="M62" s="180"/>
      <c r="N62" s="180">
        <f>'将来負担比率（分子）の構造'!M$45</f>
        <v>2031</v>
      </c>
      <c r="O62" s="180"/>
      <c r="P62" s="180"/>
    </row>
    <row r="63" spans="1:16" x14ac:dyDescent="0.15">
      <c r="A63" s="180" t="s">
        <v>34</v>
      </c>
      <c r="B63" s="180">
        <f>'将来負担比率（分子）の構造'!I$44</f>
        <v>66</v>
      </c>
      <c r="C63" s="180"/>
      <c r="D63" s="180"/>
      <c r="E63" s="180">
        <f>'将来負担比率（分子）の構造'!J$44</f>
        <v>47</v>
      </c>
      <c r="F63" s="180"/>
      <c r="G63" s="180"/>
      <c r="H63" s="180">
        <f>'将来負担比率（分子）の構造'!K$44</f>
        <v>79</v>
      </c>
      <c r="I63" s="180"/>
      <c r="J63" s="180"/>
      <c r="K63" s="180">
        <f>'将来負担比率（分子）の構造'!L$44</f>
        <v>111</v>
      </c>
      <c r="L63" s="180"/>
      <c r="M63" s="180"/>
      <c r="N63" s="180">
        <f>'将来負担比率（分子）の構造'!M$44</f>
        <v>109</v>
      </c>
      <c r="O63" s="180"/>
      <c r="P63" s="180"/>
    </row>
    <row r="64" spans="1:16" x14ac:dyDescent="0.15">
      <c r="A64" s="180" t="s">
        <v>33</v>
      </c>
      <c r="B64" s="180">
        <f>'将来負担比率（分子）の構造'!I$43</f>
        <v>4748</v>
      </c>
      <c r="C64" s="180"/>
      <c r="D64" s="180"/>
      <c r="E64" s="180">
        <f>'将来負担比率（分子）の構造'!J$43</f>
        <v>4604</v>
      </c>
      <c r="F64" s="180"/>
      <c r="G64" s="180"/>
      <c r="H64" s="180">
        <f>'将来負担比率（分子）の構造'!K$43</f>
        <v>4315</v>
      </c>
      <c r="I64" s="180"/>
      <c r="J64" s="180"/>
      <c r="K64" s="180">
        <f>'将来負担比率（分子）の構造'!L$43</f>
        <v>4014</v>
      </c>
      <c r="L64" s="180"/>
      <c r="M64" s="180"/>
      <c r="N64" s="180">
        <f>'将来負担比率（分子）の構造'!M$43</f>
        <v>3614</v>
      </c>
      <c r="O64" s="180"/>
      <c r="P64" s="180"/>
    </row>
    <row r="65" spans="1:16" x14ac:dyDescent="0.15">
      <c r="A65" s="180" t="s">
        <v>32</v>
      </c>
      <c r="B65" s="180">
        <f>'将来負担比率（分子）の構造'!I$42</f>
        <v>2086</v>
      </c>
      <c r="C65" s="180"/>
      <c r="D65" s="180"/>
      <c r="E65" s="180">
        <f>'将来負担比率（分子）の構造'!J$42</f>
        <v>1898</v>
      </c>
      <c r="F65" s="180"/>
      <c r="G65" s="180"/>
      <c r="H65" s="180">
        <f>'将来負担比率（分子）の構造'!K$42</f>
        <v>1711</v>
      </c>
      <c r="I65" s="180"/>
      <c r="J65" s="180"/>
      <c r="K65" s="180">
        <f>'将来負担比率（分子）の構造'!L$42</f>
        <v>1526</v>
      </c>
      <c r="L65" s="180"/>
      <c r="M65" s="180"/>
      <c r="N65" s="180">
        <f>'将来負担比率（分子）の構造'!M$42</f>
        <v>1385</v>
      </c>
      <c r="O65" s="180"/>
      <c r="P65" s="180"/>
    </row>
    <row r="66" spans="1:16" x14ac:dyDescent="0.15">
      <c r="A66" s="180" t="s">
        <v>31</v>
      </c>
      <c r="B66" s="180">
        <f>'将来負担比率（分子）の構造'!I$41</f>
        <v>8998</v>
      </c>
      <c r="C66" s="180"/>
      <c r="D66" s="180"/>
      <c r="E66" s="180">
        <f>'将来負担比率（分子）の構造'!J$41</f>
        <v>10014</v>
      </c>
      <c r="F66" s="180"/>
      <c r="G66" s="180"/>
      <c r="H66" s="180">
        <f>'将来負担比率（分子）の構造'!K$41</f>
        <v>9937</v>
      </c>
      <c r="I66" s="180"/>
      <c r="J66" s="180"/>
      <c r="K66" s="180">
        <f>'将来負担比率（分子）の構造'!L$41</f>
        <v>9925</v>
      </c>
      <c r="L66" s="180"/>
      <c r="M66" s="180"/>
      <c r="N66" s="180">
        <f>'将来負担比率（分子）の構造'!M$41</f>
        <v>9970</v>
      </c>
      <c r="O66" s="180"/>
      <c r="P66" s="180"/>
    </row>
    <row r="67" spans="1:16" x14ac:dyDescent="0.15">
      <c r="A67" s="180" t="s">
        <v>75</v>
      </c>
      <c r="B67" s="180" t="e">
        <f>NA()</f>
        <v>#N/A</v>
      </c>
      <c r="C67" s="180">
        <f>IF(ISNUMBER('将来負担比率（分子）の構造'!I$53), IF('将来負担比率（分子）の構造'!I$53 &lt; 0, 0, '将来負担比率（分子）の構造'!I$53), NA())</f>
        <v>6436</v>
      </c>
      <c r="D67" s="180" t="e">
        <f>NA()</f>
        <v>#N/A</v>
      </c>
      <c r="E67" s="180" t="e">
        <f>NA()</f>
        <v>#N/A</v>
      </c>
      <c r="F67" s="180">
        <f>IF(ISNUMBER('将来負担比率（分子）の構造'!J$53), IF('将来負担比率（分子）の構造'!J$53 &lt; 0, 0, '将来負担比率（分子）の構造'!J$53), NA())</f>
        <v>5315</v>
      </c>
      <c r="G67" s="180" t="e">
        <f>NA()</f>
        <v>#N/A</v>
      </c>
      <c r="H67" s="180" t="e">
        <f>NA()</f>
        <v>#N/A</v>
      </c>
      <c r="I67" s="180">
        <f>IF(ISNUMBER('将来負担比率（分子）の構造'!K$53), IF('将来負担比率（分子）の構造'!K$53 &lt; 0, 0, '将来負担比率（分子）の構造'!K$53), NA())</f>
        <v>5421</v>
      </c>
      <c r="J67" s="180" t="e">
        <f>NA()</f>
        <v>#N/A</v>
      </c>
      <c r="K67" s="180" t="e">
        <f>NA()</f>
        <v>#N/A</v>
      </c>
      <c r="L67" s="180">
        <f>IF(ISNUMBER('将来負担比率（分子）の構造'!L$53), IF('将来負担比率（分子）の構造'!L$53 &lt; 0, 0, '将来負担比率（分子）の構造'!L$53), NA())</f>
        <v>4853</v>
      </c>
      <c r="M67" s="180" t="e">
        <f>NA()</f>
        <v>#N/A</v>
      </c>
      <c r="N67" s="180" t="e">
        <f>NA()</f>
        <v>#N/A</v>
      </c>
      <c r="O67" s="180">
        <f>IF(ISNUMBER('将来負担比率（分子）の構造'!M$53), IF('将来負担比率（分子）の構造'!M$53 &lt; 0, 0, '将来負担比率（分子）の構造'!M$53), NA())</f>
        <v>4837</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511</v>
      </c>
      <c r="C72" s="184">
        <f>基金残高に係る経年分析!G55</f>
        <v>422</v>
      </c>
      <c r="D72" s="184">
        <f>基金残高に係る経年分析!H55</f>
        <v>422</v>
      </c>
    </row>
    <row r="73" spans="1:16" x14ac:dyDescent="0.15">
      <c r="A73" s="183" t="s">
        <v>78</v>
      </c>
      <c r="B73" s="184">
        <f>基金残高に係る経年分析!F56</f>
        <v>548</v>
      </c>
      <c r="C73" s="184">
        <f>基金残高に係る経年分析!G56</f>
        <v>299</v>
      </c>
      <c r="D73" s="184">
        <f>基金残高に係る経年分析!H56</f>
        <v>15</v>
      </c>
    </row>
    <row r="74" spans="1:16" x14ac:dyDescent="0.15">
      <c r="A74" s="183" t="s">
        <v>79</v>
      </c>
      <c r="B74" s="184">
        <f>基金残高に係る経年分析!F57</f>
        <v>1289</v>
      </c>
      <c r="C74" s="184">
        <f>基金残高に係る経年分析!G57</f>
        <v>1258</v>
      </c>
      <c r="D74" s="184">
        <f>基金残高に係る経年分析!H57</f>
        <v>1111</v>
      </c>
    </row>
  </sheetData>
  <sheetProtection algorithmName="SHA-512" hashValue="RA5O0EkWzbgRaxYPBDh6tFSAVLo61q1H1LQd7K0pDvVh6k/SldnSYNmIZINxv/VI6ldderHiLoWV+14gXFUedg==" saltValue="zezcQcR1nqeV2zBYLXqHa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212</v>
      </c>
      <c r="DI1" s="618"/>
      <c r="DJ1" s="618"/>
      <c r="DK1" s="618"/>
      <c r="DL1" s="618"/>
      <c r="DM1" s="618"/>
      <c r="DN1" s="619"/>
      <c r="DO1" s="225"/>
      <c r="DP1" s="617" t="s">
        <v>213</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15">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0" t="s">
        <v>215</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216</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217</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218</v>
      </c>
      <c r="S4" s="621"/>
      <c r="T4" s="621"/>
      <c r="U4" s="621"/>
      <c r="V4" s="621"/>
      <c r="W4" s="621"/>
      <c r="X4" s="621"/>
      <c r="Y4" s="622"/>
      <c r="Z4" s="620" t="s">
        <v>219</v>
      </c>
      <c r="AA4" s="621"/>
      <c r="AB4" s="621"/>
      <c r="AC4" s="622"/>
      <c r="AD4" s="620" t="s">
        <v>220</v>
      </c>
      <c r="AE4" s="621"/>
      <c r="AF4" s="621"/>
      <c r="AG4" s="621"/>
      <c r="AH4" s="621"/>
      <c r="AI4" s="621"/>
      <c r="AJ4" s="621"/>
      <c r="AK4" s="622"/>
      <c r="AL4" s="620" t="s">
        <v>219</v>
      </c>
      <c r="AM4" s="621"/>
      <c r="AN4" s="621"/>
      <c r="AO4" s="622"/>
      <c r="AP4" s="626" t="s">
        <v>221</v>
      </c>
      <c r="AQ4" s="626"/>
      <c r="AR4" s="626"/>
      <c r="AS4" s="626"/>
      <c r="AT4" s="626"/>
      <c r="AU4" s="626"/>
      <c r="AV4" s="626"/>
      <c r="AW4" s="626"/>
      <c r="AX4" s="626"/>
      <c r="AY4" s="626"/>
      <c r="AZ4" s="626"/>
      <c r="BA4" s="626"/>
      <c r="BB4" s="626"/>
      <c r="BC4" s="626"/>
      <c r="BD4" s="626"/>
      <c r="BE4" s="626"/>
      <c r="BF4" s="626"/>
      <c r="BG4" s="626" t="s">
        <v>222</v>
      </c>
      <c r="BH4" s="626"/>
      <c r="BI4" s="626"/>
      <c r="BJ4" s="626"/>
      <c r="BK4" s="626"/>
      <c r="BL4" s="626"/>
      <c r="BM4" s="626"/>
      <c r="BN4" s="626"/>
      <c r="BO4" s="626" t="s">
        <v>219</v>
      </c>
      <c r="BP4" s="626"/>
      <c r="BQ4" s="626"/>
      <c r="BR4" s="626"/>
      <c r="BS4" s="626" t="s">
        <v>223</v>
      </c>
      <c r="BT4" s="626"/>
      <c r="BU4" s="626"/>
      <c r="BV4" s="626"/>
      <c r="BW4" s="626"/>
      <c r="BX4" s="626"/>
      <c r="BY4" s="626"/>
      <c r="BZ4" s="626"/>
      <c r="CA4" s="626"/>
      <c r="CB4" s="626"/>
      <c r="CD4" s="623" t="s">
        <v>224</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15">
      <c r="B5" s="627" t="s">
        <v>225</v>
      </c>
      <c r="C5" s="628"/>
      <c r="D5" s="628"/>
      <c r="E5" s="628"/>
      <c r="F5" s="628"/>
      <c r="G5" s="628"/>
      <c r="H5" s="628"/>
      <c r="I5" s="628"/>
      <c r="J5" s="628"/>
      <c r="K5" s="628"/>
      <c r="L5" s="628"/>
      <c r="M5" s="628"/>
      <c r="N5" s="628"/>
      <c r="O5" s="628"/>
      <c r="P5" s="628"/>
      <c r="Q5" s="629"/>
      <c r="R5" s="630">
        <v>1442687</v>
      </c>
      <c r="S5" s="631"/>
      <c r="T5" s="631"/>
      <c r="U5" s="631"/>
      <c r="V5" s="631"/>
      <c r="W5" s="631"/>
      <c r="X5" s="631"/>
      <c r="Y5" s="632"/>
      <c r="Z5" s="633">
        <v>13.5</v>
      </c>
      <c r="AA5" s="633"/>
      <c r="AB5" s="633"/>
      <c r="AC5" s="633"/>
      <c r="AD5" s="634">
        <v>1385018</v>
      </c>
      <c r="AE5" s="634"/>
      <c r="AF5" s="634"/>
      <c r="AG5" s="634"/>
      <c r="AH5" s="634"/>
      <c r="AI5" s="634"/>
      <c r="AJ5" s="634"/>
      <c r="AK5" s="634"/>
      <c r="AL5" s="635">
        <v>23.7</v>
      </c>
      <c r="AM5" s="636"/>
      <c r="AN5" s="636"/>
      <c r="AO5" s="637"/>
      <c r="AP5" s="627" t="s">
        <v>226</v>
      </c>
      <c r="AQ5" s="628"/>
      <c r="AR5" s="628"/>
      <c r="AS5" s="628"/>
      <c r="AT5" s="628"/>
      <c r="AU5" s="628"/>
      <c r="AV5" s="628"/>
      <c r="AW5" s="628"/>
      <c r="AX5" s="628"/>
      <c r="AY5" s="628"/>
      <c r="AZ5" s="628"/>
      <c r="BA5" s="628"/>
      <c r="BB5" s="628"/>
      <c r="BC5" s="628"/>
      <c r="BD5" s="628"/>
      <c r="BE5" s="628"/>
      <c r="BF5" s="629"/>
      <c r="BG5" s="641">
        <v>1367783</v>
      </c>
      <c r="BH5" s="642"/>
      <c r="BI5" s="642"/>
      <c r="BJ5" s="642"/>
      <c r="BK5" s="642"/>
      <c r="BL5" s="642"/>
      <c r="BM5" s="642"/>
      <c r="BN5" s="643"/>
      <c r="BO5" s="644">
        <v>94.8</v>
      </c>
      <c r="BP5" s="644"/>
      <c r="BQ5" s="644"/>
      <c r="BR5" s="644"/>
      <c r="BS5" s="645">
        <v>35229</v>
      </c>
      <c r="BT5" s="645"/>
      <c r="BU5" s="645"/>
      <c r="BV5" s="645"/>
      <c r="BW5" s="645"/>
      <c r="BX5" s="645"/>
      <c r="BY5" s="645"/>
      <c r="BZ5" s="645"/>
      <c r="CA5" s="645"/>
      <c r="CB5" s="649"/>
      <c r="CD5" s="623" t="s">
        <v>221</v>
      </c>
      <c r="CE5" s="624"/>
      <c r="CF5" s="624"/>
      <c r="CG5" s="624"/>
      <c r="CH5" s="624"/>
      <c r="CI5" s="624"/>
      <c r="CJ5" s="624"/>
      <c r="CK5" s="624"/>
      <c r="CL5" s="624"/>
      <c r="CM5" s="624"/>
      <c r="CN5" s="624"/>
      <c r="CO5" s="624"/>
      <c r="CP5" s="624"/>
      <c r="CQ5" s="625"/>
      <c r="CR5" s="623" t="s">
        <v>227</v>
      </c>
      <c r="CS5" s="624"/>
      <c r="CT5" s="624"/>
      <c r="CU5" s="624"/>
      <c r="CV5" s="624"/>
      <c r="CW5" s="624"/>
      <c r="CX5" s="624"/>
      <c r="CY5" s="625"/>
      <c r="CZ5" s="623" t="s">
        <v>219</v>
      </c>
      <c r="DA5" s="624"/>
      <c r="DB5" s="624"/>
      <c r="DC5" s="625"/>
      <c r="DD5" s="623" t="s">
        <v>228</v>
      </c>
      <c r="DE5" s="624"/>
      <c r="DF5" s="624"/>
      <c r="DG5" s="624"/>
      <c r="DH5" s="624"/>
      <c r="DI5" s="624"/>
      <c r="DJ5" s="624"/>
      <c r="DK5" s="624"/>
      <c r="DL5" s="624"/>
      <c r="DM5" s="624"/>
      <c r="DN5" s="624"/>
      <c r="DO5" s="624"/>
      <c r="DP5" s="625"/>
      <c r="DQ5" s="623" t="s">
        <v>229</v>
      </c>
      <c r="DR5" s="624"/>
      <c r="DS5" s="624"/>
      <c r="DT5" s="624"/>
      <c r="DU5" s="624"/>
      <c r="DV5" s="624"/>
      <c r="DW5" s="624"/>
      <c r="DX5" s="624"/>
      <c r="DY5" s="624"/>
      <c r="DZ5" s="624"/>
      <c r="EA5" s="624"/>
      <c r="EB5" s="624"/>
      <c r="EC5" s="625"/>
    </row>
    <row r="6" spans="2:143" ht="11.25" customHeight="1" x14ac:dyDescent="0.15">
      <c r="B6" s="638" t="s">
        <v>230</v>
      </c>
      <c r="C6" s="639"/>
      <c r="D6" s="639"/>
      <c r="E6" s="639"/>
      <c r="F6" s="639"/>
      <c r="G6" s="639"/>
      <c r="H6" s="639"/>
      <c r="I6" s="639"/>
      <c r="J6" s="639"/>
      <c r="K6" s="639"/>
      <c r="L6" s="639"/>
      <c r="M6" s="639"/>
      <c r="N6" s="639"/>
      <c r="O6" s="639"/>
      <c r="P6" s="639"/>
      <c r="Q6" s="640"/>
      <c r="R6" s="641">
        <v>105268</v>
      </c>
      <c r="S6" s="642"/>
      <c r="T6" s="642"/>
      <c r="U6" s="642"/>
      <c r="V6" s="642"/>
      <c r="W6" s="642"/>
      <c r="X6" s="642"/>
      <c r="Y6" s="643"/>
      <c r="Z6" s="644">
        <v>1</v>
      </c>
      <c r="AA6" s="644"/>
      <c r="AB6" s="644"/>
      <c r="AC6" s="644"/>
      <c r="AD6" s="645">
        <v>105268</v>
      </c>
      <c r="AE6" s="645"/>
      <c r="AF6" s="645"/>
      <c r="AG6" s="645"/>
      <c r="AH6" s="645"/>
      <c r="AI6" s="645"/>
      <c r="AJ6" s="645"/>
      <c r="AK6" s="645"/>
      <c r="AL6" s="646">
        <v>1.8</v>
      </c>
      <c r="AM6" s="647"/>
      <c r="AN6" s="647"/>
      <c r="AO6" s="648"/>
      <c r="AP6" s="638" t="s">
        <v>231</v>
      </c>
      <c r="AQ6" s="639"/>
      <c r="AR6" s="639"/>
      <c r="AS6" s="639"/>
      <c r="AT6" s="639"/>
      <c r="AU6" s="639"/>
      <c r="AV6" s="639"/>
      <c r="AW6" s="639"/>
      <c r="AX6" s="639"/>
      <c r="AY6" s="639"/>
      <c r="AZ6" s="639"/>
      <c r="BA6" s="639"/>
      <c r="BB6" s="639"/>
      <c r="BC6" s="639"/>
      <c r="BD6" s="639"/>
      <c r="BE6" s="639"/>
      <c r="BF6" s="640"/>
      <c r="BG6" s="641">
        <v>1367783</v>
      </c>
      <c r="BH6" s="642"/>
      <c r="BI6" s="642"/>
      <c r="BJ6" s="642"/>
      <c r="BK6" s="642"/>
      <c r="BL6" s="642"/>
      <c r="BM6" s="642"/>
      <c r="BN6" s="643"/>
      <c r="BO6" s="644">
        <v>94.8</v>
      </c>
      <c r="BP6" s="644"/>
      <c r="BQ6" s="644"/>
      <c r="BR6" s="644"/>
      <c r="BS6" s="645">
        <v>35229</v>
      </c>
      <c r="BT6" s="645"/>
      <c r="BU6" s="645"/>
      <c r="BV6" s="645"/>
      <c r="BW6" s="645"/>
      <c r="BX6" s="645"/>
      <c r="BY6" s="645"/>
      <c r="BZ6" s="645"/>
      <c r="CA6" s="645"/>
      <c r="CB6" s="649"/>
      <c r="CD6" s="652" t="s">
        <v>232</v>
      </c>
      <c r="CE6" s="653"/>
      <c r="CF6" s="653"/>
      <c r="CG6" s="653"/>
      <c r="CH6" s="653"/>
      <c r="CI6" s="653"/>
      <c r="CJ6" s="653"/>
      <c r="CK6" s="653"/>
      <c r="CL6" s="653"/>
      <c r="CM6" s="653"/>
      <c r="CN6" s="653"/>
      <c r="CO6" s="653"/>
      <c r="CP6" s="653"/>
      <c r="CQ6" s="654"/>
      <c r="CR6" s="641">
        <v>108763</v>
      </c>
      <c r="CS6" s="642"/>
      <c r="CT6" s="642"/>
      <c r="CU6" s="642"/>
      <c r="CV6" s="642"/>
      <c r="CW6" s="642"/>
      <c r="CX6" s="642"/>
      <c r="CY6" s="643"/>
      <c r="CZ6" s="635">
        <v>1</v>
      </c>
      <c r="DA6" s="636"/>
      <c r="DB6" s="636"/>
      <c r="DC6" s="655"/>
      <c r="DD6" s="650" t="s">
        <v>128</v>
      </c>
      <c r="DE6" s="642"/>
      <c r="DF6" s="642"/>
      <c r="DG6" s="642"/>
      <c r="DH6" s="642"/>
      <c r="DI6" s="642"/>
      <c r="DJ6" s="642"/>
      <c r="DK6" s="642"/>
      <c r="DL6" s="642"/>
      <c r="DM6" s="642"/>
      <c r="DN6" s="642"/>
      <c r="DO6" s="642"/>
      <c r="DP6" s="643"/>
      <c r="DQ6" s="650">
        <v>108763</v>
      </c>
      <c r="DR6" s="642"/>
      <c r="DS6" s="642"/>
      <c r="DT6" s="642"/>
      <c r="DU6" s="642"/>
      <c r="DV6" s="642"/>
      <c r="DW6" s="642"/>
      <c r="DX6" s="642"/>
      <c r="DY6" s="642"/>
      <c r="DZ6" s="642"/>
      <c r="EA6" s="642"/>
      <c r="EB6" s="642"/>
      <c r="EC6" s="651"/>
    </row>
    <row r="7" spans="2:143" ht="11.25" customHeight="1" x14ac:dyDescent="0.15">
      <c r="B7" s="638" t="s">
        <v>233</v>
      </c>
      <c r="C7" s="639"/>
      <c r="D7" s="639"/>
      <c r="E7" s="639"/>
      <c r="F7" s="639"/>
      <c r="G7" s="639"/>
      <c r="H7" s="639"/>
      <c r="I7" s="639"/>
      <c r="J7" s="639"/>
      <c r="K7" s="639"/>
      <c r="L7" s="639"/>
      <c r="M7" s="639"/>
      <c r="N7" s="639"/>
      <c r="O7" s="639"/>
      <c r="P7" s="639"/>
      <c r="Q7" s="640"/>
      <c r="R7" s="641">
        <v>1612</v>
      </c>
      <c r="S7" s="642"/>
      <c r="T7" s="642"/>
      <c r="U7" s="642"/>
      <c r="V7" s="642"/>
      <c r="W7" s="642"/>
      <c r="X7" s="642"/>
      <c r="Y7" s="643"/>
      <c r="Z7" s="644">
        <v>0</v>
      </c>
      <c r="AA7" s="644"/>
      <c r="AB7" s="644"/>
      <c r="AC7" s="644"/>
      <c r="AD7" s="645">
        <v>1612</v>
      </c>
      <c r="AE7" s="645"/>
      <c r="AF7" s="645"/>
      <c r="AG7" s="645"/>
      <c r="AH7" s="645"/>
      <c r="AI7" s="645"/>
      <c r="AJ7" s="645"/>
      <c r="AK7" s="645"/>
      <c r="AL7" s="646">
        <v>0</v>
      </c>
      <c r="AM7" s="647"/>
      <c r="AN7" s="647"/>
      <c r="AO7" s="648"/>
      <c r="AP7" s="638" t="s">
        <v>234</v>
      </c>
      <c r="AQ7" s="639"/>
      <c r="AR7" s="639"/>
      <c r="AS7" s="639"/>
      <c r="AT7" s="639"/>
      <c r="AU7" s="639"/>
      <c r="AV7" s="639"/>
      <c r="AW7" s="639"/>
      <c r="AX7" s="639"/>
      <c r="AY7" s="639"/>
      <c r="AZ7" s="639"/>
      <c r="BA7" s="639"/>
      <c r="BB7" s="639"/>
      <c r="BC7" s="639"/>
      <c r="BD7" s="639"/>
      <c r="BE7" s="639"/>
      <c r="BF7" s="640"/>
      <c r="BG7" s="641">
        <v>494954</v>
      </c>
      <c r="BH7" s="642"/>
      <c r="BI7" s="642"/>
      <c r="BJ7" s="642"/>
      <c r="BK7" s="642"/>
      <c r="BL7" s="642"/>
      <c r="BM7" s="642"/>
      <c r="BN7" s="643"/>
      <c r="BO7" s="644">
        <v>34.299999999999997</v>
      </c>
      <c r="BP7" s="644"/>
      <c r="BQ7" s="644"/>
      <c r="BR7" s="644"/>
      <c r="BS7" s="645">
        <v>12852</v>
      </c>
      <c r="BT7" s="645"/>
      <c r="BU7" s="645"/>
      <c r="BV7" s="645"/>
      <c r="BW7" s="645"/>
      <c r="BX7" s="645"/>
      <c r="BY7" s="645"/>
      <c r="BZ7" s="645"/>
      <c r="CA7" s="645"/>
      <c r="CB7" s="649"/>
      <c r="CD7" s="656" t="s">
        <v>235</v>
      </c>
      <c r="CE7" s="657"/>
      <c r="CF7" s="657"/>
      <c r="CG7" s="657"/>
      <c r="CH7" s="657"/>
      <c r="CI7" s="657"/>
      <c r="CJ7" s="657"/>
      <c r="CK7" s="657"/>
      <c r="CL7" s="657"/>
      <c r="CM7" s="657"/>
      <c r="CN7" s="657"/>
      <c r="CO7" s="657"/>
      <c r="CP7" s="657"/>
      <c r="CQ7" s="658"/>
      <c r="CR7" s="641">
        <v>1145768</v>
      </c>
      <c r="CS7" s="642"/>
      <c r="CT7" s="642"/>
      <c r="CU7" s="642"/>
      <c r="CV7" s="642"/>
      <c r="CW7" s="642"/>
      <c r="CX7" s="642"/>
      <c r="CY7" s="643"/>
      <c r="CZ7" s="644">
        <v>10.8</v>
      </c>
      <c r="DA7" s="644"/>
      <c r="DB7" s="644"/>
      <c r="DC7" s="644"/>
      <c r="DD7" s="650">
        <v>1226</v>
      </c>
      <c r="DE7" s="642"/>
      <c r="DF7" s="642"/>
      <c r="DG7" s="642"/>
      <c r="DH7" s="642"/>
      <c r="DI7" s="642"/>
      <c r="DJ7" s="642"/>
      <c r="DK7" s="642"/>
      <c r="DL7" s="642"/>
      <c r="DM7" s="642"/>
      <c r="DN7" s="642"/>
      <c r="DO7" s="642"/>
      <c r="DP7" s="643"/>
      <c r="DQ7" s="650">
        <v>928252</v>
      </c>
      <c r="DR7" s="642"/>
      <c r="DS7" s="642"/>
      <c r="DT7" s="642"/>
      <c r="DU7" s="642"/>
      <c r="DV7" s="642"/>
      <c r="DW7" s="642"/>
      <c r="DX7" s="642"/>
      <c r="DY7" s="642"/>
      <c r="DZ7" s="642"/>
      <c r="EA7" s="642"/>
      <c r="EB7" s="642"/>
      <c r="EC7" s="651"/>
    </row>
    <row r="8" spans="2:143" ht="11.25" customHeight="1" x14ac:dyDescent="0.15">
      <c r="B8" s="638" t="s">
        <v>236</v>
      </c>
      <c r="C8" s="639"/>
      <c r="D8" s="639"/>
      <c r="E8" s="639"/>
      <c r="F8" s="639"/>
      <c r="G8" s="639"/>
      <c r="H8" s="639"/>
      <c r="I8" s="639"/>
      <c r="J8" s="639"/>
      <c r="K8" s="639"/>
      <c r="L8" s="639"/>
      <c r="M8" s="639"/>
      <c r="N8" s="639"/>
      <c r="O8" s="639"/>
      <c r="P8" s="639"/>
      <c r="Q8" s="640"/>
      <c r="R8" s="641">
        <v>2163</v>
      </c>
      <c r="S8" s="642"/>
      <c r="T8" s="642"/>
      <c r="U8" s="642"/>
      <c r="V8" s="642"/>
      <c r="W8" s="642"/>
      <c r="X8" s="642"/>
      <c r="Y8" s="643"/>
      <c r="Z8" s="644">
        <v>0</v>
      </c>
      <c r="AA8" s="644"/>
      <c r="AB8" s="644"/>
      <c r="AC8" s="644"/>
      <c r="AD8" s="645">
        <v>2163</v>
      </c>
      <c r="AE8" s="645"/>
      <c r="AF8" s="645"/>
      <c r="AG8" s="645"/>
      <c r="AH8" s="645"/>
      <c r="AI8" s="645"/>
      <c r="AJ8" s="645"/>
      <c r="AK8" s="645"/>
      <c r="AL8" s="646">
        <v>0</v>
      </c>
      <c r="AM8" s="647"/>
      <c r="AN8" s="647"/>
      <c r="AO8" s="648"/>
      <c r="AP8" s="638" t="s">
        <v>237</v>
      </c>
      <c r="AQ8" s="639"/>
      <c r="AR8" s="639"/>
      <c r="AS8" s="639"/>
      <c r="AT8" s="639"/>
      <c r="AU8" s="639"/>
      <c r="AV8" s="639"/>
      <c r="AW8" s="639"/>
      <c r="AX8" s="639"/>
      <c r="AY8" s="639"/>
      <c r="AZ8" s="639"/>
      <c r="BA8" s="639"/>
      <c r="BB8" s="639"/>
      <c r="BC8" s="639"/>
      <c r="BD8" s="639"/>
      <c r="BE8" s="639"/>
      <c r="BF8" s="640"/>
      <c r="BG8" s="641">
        <v>21305</v>
      </c>
      <c r="BH8" s="642"/>
      <c r="BI8" s="642"/>
      <c r="BJ8" s="642"/>
      <c r="BK8" s="642"/>
      <c r="BL8" s="642"/>
      <c r="BM8" s="642"/>
      <c r="BN8" s="643"/>
      <c r="BO8" s="644">
        <v>1.5</v>
      </c>
      <c r="BP8" s="644"/>
      <c r="BQ8" s="644"/>
      <c r="BR8" s="644"/>
      <c r="BS8" s="650" t="s">
        <v>128</v>
      </c>
      <c r="BT8" s="642"/>
      <c r="BU8" s="642"/>
      <c r="BV8" s="642"/>
      <c r="BW8" s="642"/>
      <c r="BX8" s="642"/>
      <c r="BY8" s="642"/>
      <c r="BZ8" s="642"/>
      <c r="CA8" s="642"/>
      <c r="CB8" s="651"/>
      <c r="CD8" s="656" t="s">
        <v>238</v>
      </c>
      <c r="CE8" s="657"/>
      <c r="CF8" s="657"/>
      <c r="CG8" s="657"/>
      <c r="CH8" s="657"/>
      <c r="CI8" s="657"/>
      <c r="CJ8" s="657"/>
      <c r="CK8" s="657"/>
      <c r="CL8" s="657"/>
      <c r="CM8" s="657"/>
      <c r="CN8" s="657"/>
      <c r="CO8" s="657"/>
      <c r="CP8" s="657"/>
      <c r="CQ8" s="658"/>
      <c r="CR8" s="641">
        <v>3052590</v>
      </c>
      <c r="CS8" s="642"/>
      <c r="CT8" s="642"/>
      <c r="CU8" s="642"/>
      <c r="CV8" s="642"/>
      <c r="CW8" s="642"/>
      <c r="CX8" s="642"/>
      <c r="CY8" s="643"/>
      <c r="CZ8" s="644">
        <v>28.9</v>
      </c>
      <c r="DA8" s="644"/>
      <c r="DB8" s="644"/>
      <c r="DC8" s="644"/>
      <c r="DD8" s="650">
        <v>4668</v>
      </c>
      <c r="DE8" s="642"/>
      <c r="DF8" s="642"/>
      <c r="DG8" s="642"/>
      <c r="DH8" s="642"/>
      <c r="DI8" s="642"/>
      <c r="DJ8" s="642"/>
      <c r="DK8" s="642"/>
      <c r="DL8" s="642"/>
      <c r="DM8" s="642"/>
      <c r="DN8" s="642"/>
      <c r="DO8" s="642"/>
      <c r="DP8" s="643"/>
      <c r="DQ8" s="650">
        <v>1680432</v>
      </c>
      <c r="DR8" s="642"/>
      <c r="DS8" s="642"/>
      <c r="DT8" s="642"/>
      <c r="DU8" s="642"/>
      <c r="DV8" s="642"/>
      <c r="DW8" s="642"/>
      <c r="DX8" s="642"/>
      <c r="DY8" s="642"/>
      <c r="DZ8" s="642"/>
      <c r="EA8" s="642"/>
      <c r="EB8" s="642"/>
      <c r="EC8" s="651"/>
    </row>
    <row r="9" spans="2:143" ht="11.25" customHeight="1" x14ac:dyDescent="0.15">
      <c r="B9" s="638" t="s">
        <v>239</v>
      </c>
      <c r="C9" s="639"/>
      <c r="D9" s="639"/>
      <c r="E9" s="639"/>
      <c r="F9" s="639"/>
      <c r="G9" s="639"/>
      <c r="H9" s="639"/>
      <c r="I9" s="639"/>
      <c r="J9" s="639"/>
      <c r="K9" s="639"/>
      <c r="L9" s="639"/>
      <c r="M9" s="639"/>
      <c r="N9" s="639"/>
      <c r="O9" s="639"/>
      <c r="P9" s="639"/>
      <c r="Q9" s="640"/>
      <c r="R9" s="641">
        <v>1861</v>
      </c>
      <c r="S9" s="642"/>
      <c r="T9" s="642"/>
      <c r="U9" s="642"/>
      <c r="V9" s="642"/>
      <c r="W9" s="642"/>
      <c r="X9" s="642"/>
      <c r="Y9" s="643"/>
      <c r="Z9" s="644">
        <v>0</v>
      </c>
      <c r="AA9" s="644"/>
      <c r="AB9" s="644"/>
      <c r="AC9" s="644"/>
      <c r="AD9" s="645">
        <v>1861</v>
      </c>
      <c r="AE9" s="645"/>
      <c r="AF9" s="645"/>
      <c r="AG9" s="645"/>
      <c r="AH9" s="645"/>
      <c r="AI9" s="645"/>
      <c r="AJ9" s="645"/>
      <c r="AK9" s="645"/>
      <c r="AL9" s="646">
        <v>0</v>
      </c>
      <c r="AM9" s="647"/>
      <c r="AN9" s="647"/>
      <c r="AO9" s="648"/>
      <c r="AP9" s="638" t="s">
        <v>240</v>
      </c>
      <c r="AQ9" s="639"/>
      <c r="AR9" s="639"/>
      <c r="AS9" s="639"/>
      <c r="AT9" s="639"/>
      <c r="AU9" s="639"/>
      <c r="AV9" s="639"/>
      <c r="AW9" s="639"/>
      <c r="AX9" s="639"/>
      <c r="AY9" s="639"/>
      <c r="AZ9" s="639"/>
      <c r="BA9" s="639"/>
      <c r="BB9" s="639"/>
      <c r="BC9" s="639"/>
      <c r="BD9" s="639"/>
      <c r="BE9" s="639"/>
      <c r="BF9" s="640"/>
      <c r="BG9" s="641">
        <v>402255</v>
      </c>
      <c r="BH9" s="642"/>
      <c r="BI9" s="642"/>
      <c r="BJ9" s="642"/>
      <c r="BK9" s="642"/>
      <c r="BL9" s="642"/>
      <c r="BM9" s="642"/>
      <c r="BN9" s="643"/>
      <c r="BO9" s="644">
        <v>27.9</v>
      </c>
      <c r="BP9" s="644"/>
      <c r="BQ9" s="644"/>
      <c r="BR9" s="644"/>
      <c r="BS9" s="650" t="s">
        <v>128</v>
      </c>
      <c r="BT9" s="642"/>
      <c r="BU9" s="642"/>
      <c r="BV9" s="642"/>
      <c r="BW9" s="642"/>
      <c r="BX9" s="642"/>
      <c r="BY9" s="642"/>
      <c r="BZ9" s="642"/>
      <c r="CA9" s="642"/>
      <c r="CB9" s="651"/>
      <c r="CD9" s="656" t="s">
        <v>241</v>
      </c>
      <c r="CE9" s="657"/>
      <c r="CF9" s="657"/>
      <c r="CG9" s="657"/>
      <c r="CH9" s="657"/>
      <c r="CI9" s="657"/>
      <c r="CJ9" s="657"/>
      <c r="CK9" s="657"/>
      <c r="CL9" s="657"/>
      <c r="CM9" s="657"/>
      <c r="CN9" s="657"/>
      <c r="CO9" s="657"/>
      <c r="CP9" s="657"/>
      <c r="CQ9" s="658"/>
      <c r="CR9" s="641">
        <v>1358338</v>
      </c>
      <c r="CS9" s="642"/>
      <c r="CT9" s="642"/>
      <c r="CU9" s="642"/>
      <c r="CV9" s="642"/>
      <c r="CW9" s="642"/>
      <c r="CX9" s="642"/>
      <c r="CY9" s="643"/>
      <c r="CZ9" s="644">
        <v>12.8</v>
      </c>
      <c r="DA9" s="644"/>
      <c r="DB9" s="644"/>
      <c r="DC9" s="644"/>
      <c r="DD9" s="650">
        <v>80633</v>
      </c>
      <c r="DE9" s="642"/>
      <c r="DF9" s="642"/>
      <c r="DG9" s="642"/>
      <c r="DH9" s="642"/>
      <c r="DI9" s="642"/>
      <c r="DJ9" s="642"/>
      <c r="DK9" s="642"/>
      <c r="DL9" s="642"/>
      <c r="DM9" s="642"/>
      <c r="DN9" s="642"/>
      <c r="DO9" s="642"/>
      <c r="DP9" s="643"/>
      <c r="DQ9" s="650">
        <v>1206911</v>
      </c>
      <c r="DR9" s="642"/>
      <c r="DS9" s="642"/>
      <c r="DT9" s="642"/>
      <c r="DU9" s="642"/>
      <c r="DV9" s="642"/>
      <c r="DW9" s="642"/>
      <c r="DX9" s="642"/>
      <c r="DY9" s="642"/>
      <c r="DZ9" s="642"/>
      <c r="EA9" s="642"/>
      <c r="EB9" s="642"/>
      <c r="EC9" s="651"/>
    </row>
    <row r="10" spans="2:143" ht="11.25" customHeight="1" x14ac:dyDescent="0.15">
      <c r="B10" s="638" t="s">
        <v>242</v>
      </c>
      <c r="C10" s="639"/>
      <c r="D10" s="639"/>
      <c r="E10" s="639"/>
      <c r="F10" s="639"/>
      <c r="G10" s="639"/>
      <c r="H10" s="639"/>
      <c r="I10" s="639"/>
      <c r="J10" s="639"/>
      <c r="K10" s="639"/>
      <c r="L10" s="639"/>
      <c r="M10" s="639"/>
      <c r="N10" s="639"/>
      <c r="O10" s="639"/>
      <c r="P10" s="639"/>
      <c r="Q10" s="640"/>
      <c r="R10" s="641" t="s">
        <v>128</v>
      </c>
      <c r="S10" s="642"/>
      <c r="T10" s="642"/>
      <c r="U10" s="642"/>
      <c r="V10" s="642"/>
      <c r="W10" s="642"/>
      <c r="X10" s="642"/>
      <c r="Y10" s="643"/>
      <c r="Z10" s="644" t="s">
        <v>128</v>
      </c>
      <c r="AA10" s="644"/>
      <c r="AB10" s="644"/>
      <c r="AC10" s="644"/>
      <c r="AD10" s="645" t="s">
        <v>128</v>
      </c>
      <c r="AE10" s="645"/>
      <c r="AF10" s="645"/>
      <c r="AG10" s="645"/>
      <c r="AH10" s="645"/>
      <c r="AI10" s="645"/>
      <c r="AJ10" s="645"/>
      <c r="AK10" s="645"/>
      <c r="AL10" s="646" t="s">
        <v>128</v>
      </c>
      <c r="AM10" s="647"/>
      <c r="AN10" s="647"/>
      <c r="AO10" s="648"/>
      <c r="AP10" s="638" t="s">
        <v>243</v>
      </c>
      <c r="AQ10" s="639"/>
      <c r="AR10" s="639"/>
      <c r="AS10" s="639"/>
      <c r="AT10" s="639"/>
      <c r="AU10" s="639"/>
      <c r="AV10" s="639"/>
      <c r="AW10" s="639"/>
      <c r="AX10" s="639"/>
      <c r="AY10" s="639"/>
      <c r="AZ10" s="639"/>
      <c r="BA10" s="639"/>
      <c r="BB10" s="639"/>
      <c r="BC10" s="639"/>
      <c r="BD10" s="639"/>
      <c r="BE10" s="639"/>
      <c r="BF10" s="640"/>
      <c r="BG10" s="641">
        <v>40044</v>
      </c>
      <c r="BH10" s="642"/>
      <c r="BI10" s="642"/>
      <c r="BJ10" s="642"/>
      <c r="BK10" s="642"/>
      <c r="BL10" s="642"/>
      <c r="BM10" s="642"/>
      <c r="BN10" s="643"/>
      <c r="BO10" s="644">
        <v>2.8</v>
      </c>
      <c r="BP10" s="644"/>
      <c r="BQ10" s="644"/>
      <c r="BR10" s="644"/>
      <c r="BS10" s="650">
        <v>6642</v>
      </c>
      <c r="BT10" s="642"/>
      <c r="BU10" s="642"/>
      <c r="BV10" s="642"/>
      <c r="BW10" s="642"/>
      <c r="BX10" s="642"/>
      <c r="BY10" s="642"/>
      <c r="BZ10" s="642"/>
      <c r="CA10" s="642"/>
      <c r="CB10" s="651"/>
      <c r="CD10" s="656" t="s">
        <v>244</v>
      </c>
      <c r="CE10" s="657"/>
      <c r="CF10" s="657"/>
      <c r="CG10" s="657"/>
      <c r="CH10" s="657"/>
      <c r="CI10" s="657"/>
      <c r="CJ10" s="657"/>
      <c r="CK10" s="657"/>
      <c r="CL10" s="657"/>
      <c r="CM10" s="657"/>
      <c r="CN10" s="657"/>
      <c r="CO10" s="657"/>
      <c r="CP10" s="657"/>
      <c r="CQ10" s="658"/>
      <c r="CR10" s="641">
        <v>22853</v>
      </c>
      <c r="CS10" s="642"/>
      <c r="CT10" s="642"/>
      <c r="CU10" s="642"/>
      <c r="CV10" s="642"/>
      <c r="CW10" s="642"/>
      <c r="CX10" s="642"/>
      <c r="CY10" s="643"/>
      <c r="CZ10" s="644">
        <v>0.2</v>
      </c>
      <c r="DA10" s="644"/>
      <c r="DB10" s="644"/>
      <c r="DC10" s="644"/>
      <c r="DD10" s="650" t="s">
        <v>128</v>
      </c>
      <c r="DE10" s="642"/>
      <c r="DF10" s="642"/>
      <c r="DG10" s="642"/>
      <c r="DH10" s="642"/>
      <c r="DI10" s="642"/>
      <c r="DJ10" s="642"/>
      <c r="DK10" s="642"/>
      <c r="DL10" s="642"/>
      <c r="DM10" s="642"/>
      <c r="DN10" s="642"/>
      <c r="DO10" s="642"/>
      <c r="DP10" s="643"/>
      <c r="DQ10" s="650">
        <v>14953</v>
      </c>
      <c r="DR10" s="642"/>
      <c r="DS10" s="642"/>
      <c r="DT10" s="642"/>
      <c r="DU10" s="642"/>
      <c r="DV10" s="642"/>
      <c r="DW10" s="642"/>
      <c r="DX10" s="642"/>
      <c r="DY10" s="642"/>
      <c r="DZ10" s="642"/>
      <c r="EA10" s="642"/>
      <c r="EB10" s="642"/>
      <c r="EC10" s="651"/>
    </row>
    <row r="11" spans="2:143" ht="11.25" customHeight="1" x14ac:dyDescent="0.15">
      <c r="B11" s="638" t="s">
        <v>245</v>
      </c>
      <c r="C11" s="639"/>
      <c r="D11" s="639"/>
      <c r="E11" s="639"/>
      <c r="F11" s="639"/>
      <c r="G11" s="639"/>
      <c r="H11" s="639"/>
      <c r="I11" s="639"/>
      <c r="J11" s="639"/>
      <c r="K11" s="639"/>
      <c r="L11" s="639"/>
      <c r="M11" s="639"/>
      <c r="N11" s="639"/>
      <c r="O11" s="639"/>
      <c r="P11" s="639"/>
      <c r="Q11" s="640"/>
      <c r="R11" s="641" t="s">
        <v>128</v>
      </c>
      <c r="S11" s="642"/>
      <c r="T11" s="642"/>
      <c r="U11" s="642"/>
      <c r="V11" s="642"/>
      <c r="W11" s="642"/>
      <c r="X11" s="642"/>
      <c r="Y11" s="643"/>
      <c r="Z11" s="644" t="s">
        <v>128</v>
      </c>
      <c r="AA11" s="644"/>
      <c r="AB11" s="644"/>
      <c r="AC11" s="644"/>
      <c r="AD11" s="645" t="s">
        <v>128</v>
      </c>
      <c r="AE11" s="645"/>
      <c r="AF11" s="645"/>
      <c r="AG11" s="645"/>
      <c r="AH11" s="645"/>
      <c r="AI11" s="645"/>
      <c r="AJ11" s="645"/>
      <c r="AK11" s="645"/>
      <c r="AL11" s="646" t="s">
        <v>128</v>
      </c>
      <c r="AM11" s="647"/>
      <c r="AN11" s="647"/>
      <c r="AO11" s="648"/>
      <c r="AP11" s="638" t="s">
        <v>246</v>
      </c>
      <c r="AQ11" s="639"/>
      <c r="AR11" s="639"/>
      <c r="AS11" s="639"/>
      <c r="AT11" s="639"/>
      <c r="AU11" s="639"/>
      <c r="AV11" s="639"/>
      <c r="AW11" s="639"/>
      <c r="AX11" s="639"/>
      <c r="AY11" s="639"/>
      <c r="AZ11" s="639"/>
      <c r="BA11" s="639"/>
      <c r="BB11" s="639"/>
      <c r="BC11" s="639"/>
      <c r="BD11" s="639"/>
      <c r="BE11" s="639"/>
      <c r="BF11" s="640"/>
      <c r="BG11" s="641">
        <v>31350</v>
      </c>
      <c r="BH11" s="642"/>
      <c r="BI11" s="642"/>
      <c r="BJ11" s="642"/>
      <c r="BK11" s="642"/>
      <c r="BL11" s="642"/>
      <c r="BM11" s="642"/>
      <c r="BN11" s="643"/>
      <c r="BO11" s="644">
        <v>2.2000000000000002</v>
      </c>
      <c r="BP11" s="644"/>
      <c r="BQ11" s="644"/>
      <c r="BR11" s="644"/>
      <c r="BS11" s="650">
        <v>6210</v>
      </c>
      <c r="BT11" s="642"/>
      <c r="BU11" s="642"/>
      <c r="BV11" s="642"/>
      <c r="BW11" s="642"/>
      <c r="BX11" s="642"/>
      <c r="BY11" s="642"/>
      <c r="BZ11" s="642"/>
      <c r="CA11" s="642"/>
      <c r="CB11" s="651"/>
      <c r="CD11" s="656" t="s">
        <v>247</v>
      </c>
      <c r="CE11" s="657"/>
      <c r="CF11" s="657"/>
      <c r="CG11" s="657"/>
      <c r="CH11" s="657"/>
      <c r="CI11" s="657"/>
      <c r="CJ11" s="657"/>
      <c r="CK11" s="657"/>
      <c r="CL11" s="657"/>
      <c r="CM11" s="657"/>
      <c r="CN11" s="657"/>
      <c r="CO11" s="657"/>
      <c r="CP11" s="657"/>
      <c r="CQ11" s="658"/>
      <c r="CR11" s="641">
        <v>467571</v>
      </c>
      <c r="CS11" s="642"/>
      <c r="CT11" s="642"/>
      <c r="CU11" s="642"/>
      <c r="CV11" s="642"/>
      <c r="CW11" s="642"/>
      <c r="CX11" s="642"/>
      <c r="CY11" s="643"/>
      <c r="CZ11" s="644">
        <v>4.4000000000000004</v>
      </c>
      <c r="DA11" s="644"/>
      <c r="DB11" s="644"/>
      <c r="DC11" s="644"/>
      <c r="DD11" s="650">
        <v>69116</v>
      </c>
      <c r="DE11" s="642"/>
      <c r="DF11" s="642"/>
      <c r="DG11" s="642"/>
      <c r="DH11" s="642"/>
      <c r="DI11" s="642"/>
      <c r="DJ11" s="642"/>
      <c r="DK11" s="642"/>
      <c r="DL11" s="642"/>
      <c r="DM11" s="642"/>
      <c r="DN11" s="642"/>
      <c r="DO11" s="642"/>
      <c r="DP11" s="643"/>
      <c r="DQ11" s="650">
        <v>225815</v>
      </c>
      <c r="DR11" s="642"/>
      <c r="DS11" s="642"/>
      <c r="DT11" s="642"/>
      <c r="DU11" s="642"/>
      <c r="DV11" s="642"/>
      <c r="DW11" s="642"/>
      <c r="DX11" s="642"/>
      <c r="DY11" s="642"/>
      <c r="DZ11" s="642"/>
      <c r="EA11" s="642"/>
      <c r="EB11" s="642"/>
      <c r="EC11" s="651"/>
    </row>
    <row r="12" spans="2:143" ht="11.25" customHeight="1" x14ac:dyDescent="0.15">
      <c r="B12" s="638" t="s">
        <v>248</v>
      </c>
      <c r="C12" s="639"/>
      <c r="D12" s="639"/>
      <c r="E12" s="639"/>
      <c r="F12" s="639"/>
      <c r="G12" s="639"/>
      <c r="H12" s="639"/>
      <c r="I12" s="639"/>
      <c r="J12" s="639"/>
      <c r="K12" s="639"/>
      <c r="L12" s="639"/>
      <c r="M12" s="639"/>
      <c r="N12" s="639"/>
      <c r="O12" s="639"/>
      <c r="P12" s="639"/>
      <c r="Q12" s="640"/>
      <c r="R12" s="641">
        <v>284289</v>
      </c>
      <c r="S12" s="642"/>
      <c r="T12" s="642"/>
      <c r="U12" s="642"/>
      <c r="V12" s="642"/>
      <c r="W12" s="642"/>
      <c r="X12" s="642"/>
      <c r="Y12" s="643"/>
      <c r="Z12" s="644">
        <v>2.7</v>
      </c>
      <c r="AA12" s="644"/>
      <c r="AB12" s="644"/>
      <c r="AC12" s="644"/>
      <c r="AD12" s="645">
        <v>284289</v>
      </c>
      <c r="AE12" s="645"/>
      <c r="AF12" s="645"/>
      <c r="AG12" s="645"/>
      <c r="AH12" s="645"/>
      <c r="AI12" s="645"/>
      <c r="AJ12" s="645"/>
      <c r="AK12" s="645"/>
      <c r="AL12" s="646">
        <v>4.9000000000000004</v>
      </c>
      <c r="AM12" s="647"/>
      <c r="AN12" s="647"/>
      <c r="AO12" s="648"/>
      <c r="AP12" s="638" t="s">
        <v>249</v>
      </c>
      <c r="AQ12" s="639"/>
      <c r="AR12" s="639"/>
      <c r="AS12" s="639"/>
      <c r="AT12" s="639"/>
      <c r="AU12" s="639"/>
      <c r="AV12" s="639"/>
      <c r="AW12" s="639"/>
      <c r="AX12" s="639"/>
      <c r="AY12" s="639"/>
      <c r="AZ12" s="639"/>
      <c r="BA12" s="639"/>
      <c r="BB12" s="639"/>
      <c r="BC12" s="639"/>
      <c r="BD12" s="639"/>
      <c r="BE12" s="639"/>
      <c r="BF12" s="640"/>
      <c r="BG12" s="641">
        <v>729574</v>
      </c>
      <c r="BH12" s="642"/>
      <c r="BI12" s="642"/>
      <c r="BJ12" s="642"/>
      <c r="BK12" s="642"/>
      <c r="BL12" s="642"/>
      <c r="BM12" s="642"/>
      <c r="BN12" s="643"/>
      <c r="BO12" s="644">
        <v>50.6</v>
      </c>
      <c r="BP12" s="644"/>
      <c r="BQ12" s="644"/>
      <c r="BR12" s="644"/>
      <c r="BS12" s="650">
        <v>21785</v>
      </c>
      <c r="BT12" s="642"/>
      <c r="BU12" s="642"/>
      <c r="BV12" s="642"/>
      <c r="BW12" s="642"/>
      <c r="BX12" s="642"/>
      <c r="BY12" s="642"/>
      <c r="BZ12" s="642"/>
      <c r="CA12" s="642"/>
      <c r="CB12" s="651"/>
      <c r="CD12" s="656" t="s">
        <v>250</v>
      </c>
      <c r="CE12" s="657"/>
      <c r="CF12" s="657"/>
      <c r="CG12" s="657"/>
      <c r="CH12" s="657"/>
      <c r="CI12" s="657"/>
      <c r="CJ12" s="657"/>
      <c r="CK12" s="657"/>
      <c r="CL12" s="657"/>
      <c r="CM12" s="657"/>
      <c r="CN12" s="657"/>
      <c r="CO12" s="657"/>
      <c r="CP12" s="657"/>
      <c r="CQ12" s="658"/>
      <c r="CR12" s="641">
        <v>796768</v>
      </c>
      <c r="CS12" s="642"/>
      <c r="CT12" s="642"/>
      <c r="CU12" s="642"/>
      <c r="CV12" s="642"/>
      <c r="CW12" s="642"/>
      <c r="CX12" s="642"/>
      <c r="CY12" s="643"/>
      <c r="CZ12" s="644">
        <v>7.5</v>
      </c>
      <c r="DA12" s="644"/>
      <c r="DB12" s="644"/>
      <c r="DC12" s="644"/>
      <c r="DD12" s="650">
        <v>73278</v>
      </c>
      <c r="DE12" s="642"/>
      <c r="DF12" s="642"/>
      <c r="DG12" s="642"/>
      <c r="DH12" s="642"/>
      <c r="DI12" s="642"/>
      <c r="DJ12" s="642"/>
      <c r="DK12" s="642"/>
      <c r="DL12" s="642"/>
      <c r="DM12" s="642"/>
      <c r="DN12" s="642"/>
      <c r="DO12" s="642"/>
      <c r="DP12" s="643"/>
      <c r="DQ12" s="650">
        <v>527548</v>
      </c>
      <c r="DR12" s="642"/>
      <c r="DS12" s="642"/>
      <c r="DT12" s="642"/>
      <c r="DU12" s="642"/>
      <c r="DV12" s="642"/>
      <c r="DW12" s="642"/>
      <c r="DX12" s="642"/>
      <c r="DY12" s="642"/>
      <c r="DZ12" s="642"/>
      <c r="EA12" s="642"/>
      <c r="EB12" s="642"/>
      <c r="EC12" s="651"/>
    </row>
    <row r="13" spans="2:143" ht="11.25" customHeight="1" x14ac:dyDescent="0.15">
      <c r="B13" s="638" t="s">
        <v>251</v>
      </c>
      <c r="C13" s="639"/>
      <c r="D13" s="639"/>
      <c r="E13" s="639"/>
      <c r="F13" s="639"/>
      <c r="G13" s="639"/>
      <c r="H13" s="639"/>
      <c r="I13" s="639"/>
      <c r="J13" s="639"/>
      <c r="K13" s="639"/>
      <c r="L13" s="639"/>
      <c r="M13" s="639"/>
      <c r="N13" s="639"/>
      <c r="O13" s="639"/>
      <c r="P13" s="639"/>
      <c r="Q13" s="640"/>
      <c r="R13" s="641">
        <v>515</v>
      </c>
      <c r="S13" s="642"/>
      <c r="T13" s="642"/>
      <c r="U13" s="642"/>
      <c r="V13" s="642"/>
      <c r="W13" s="642"/>
      <c r="X13" s="642"/>
      <c r="Y13" s="643"/>
      <c r="Z13" s="644">
        <v>0</v>
      </c>
      <c r="AA13" s="644"/>
      <c r="AB13" s="644"/>
      <c r="AC13" s="644"/>
      <c r="AD13" s="645">
        <v>515</v>
      </c>
      <c r="AE13" s="645"/>
      <c r="AF13" s="645"/>
      <c r="AG13" s="645"/>
      <c r="AH13" s="645"/>
      <c r="AI13" s="645"/>
      <c r="AJ13" s="645"/>
      <c r="AK13" s="645"/>
      <c r="AL13" s="646">
        <v>0</v>
      </c>
      <c r="AM13" s="647"/>
      <c r="AN13" s="647"/>
      <c r="AO13" s="648"/>
      <c r="AP13" s="638" t="s">
        <v>252</v>
      </c>
      <c r="AQ13" s="639"/>
      <c r="AR13" s="639"/>
      <c r="AS13" s="639"/>
      <c r="AT13" s="639"/>
      <c r="AU13" s="639"/>
      <c r="AV13" s="639"/>
      <c r="AW13" s="639"/>
      <c r="AX13" s="639"/>
      <c r="AY13" s="639"/>
      <c r="AZ13" s="639"/>
      <c r="BA13" s="639"/>
      <c r="BB13" s="639"/>
      <c r="BC13" s="639"/>
      <c r="BD13" s="639"/>
      <c r="BE13" s="639"/>
      <c r="BF13" s="640"/>
      <c r="BG13" s="641">
        <v>625623</v>
      </c>
      <c r="BH13" s="642"/>
      <c r="BI13" s="642"/>
      <c r="BJ13" s="642"/>
      <c r="BK13" s="642"/>
      <c r="BL13" s="642"/>
      <c r="BM13" s="642"/>
      <c r="BN13" s="643"/>
      <c r="BO13" s="644">
        <v>43.4</v>
      </c>
      <c r="BP13" s="644"/>
      <c r="BQ13" s="644"/>
      <c r="BR13" s="644"/>
      <c r="BS13" s="650">
        <v>21785</v>
      </c>
      <c r="BT13" s="642"/>
      <c r="BU13" s="642"/>
      <c r="BV13" s="642"/>
      <c r="BW13" s="642"/>
      <c r="BX13" s="642"/>
      <c r="BY13" s="642"/>
      <c r="BZ13" s="642"/>
      <c r="CA13" s="642"/>
      <c r="CB13" s="651"/>
      <c r="CD13" s="656" t="s">
        <v>253</v>
      </c>
      <c r="CE13" s="657"/>
      <c r="CF13" s="657"/>
      <c r="CG13" s="657"/>
      <c r="CH13" s="657"/>
      <c r="CI13" s="657"/>
      <c r="CJ13" s="657"/>
      <c r="CK13" s="657"/>
      <c r="CL13" s="657"/>
      <c r="CM13" s="657"/>
      <c r="CN13" s="657"/>
      <c r="CO13" s="657"/>
      <c r="CP13" s="657"/>
      <c r="CQ13" s="658"/>
      <c r="CR13" s="641">
        <v>1360892</v>
      </c>
      <c r="CS13" s="642"/>
      <c r="CT13" s="642"/>
      <c r="CU13" s="642"/>
      <c r="CV13" s="642"/>
      <c r="CW13" s="642"/>
      <c r="CX13" s="642"/>
      <c r="CY13" s="643"/>
      <c r="CZ13" s="644">
        <v>12.9</v>
      </c>
      <c r="DA13" s="644"/>
      <c r="DB13" s="644"/>
      <c r="DC13" s="644"/>
      <c r="DD13" s="650">
        <v>531520</v>
      </c>
      <c r="DE13" s="642"/>
      <c r="DF13" s="642"/>
      <c r="DG13" s="642"/>
      <c r="DH13" s="642"/>
      <c r="DI13" s="642"/>
      <c r="DJ13" s="642"/>
      <c r="DK13" s="642"/>
      <c r="DL13" s="642"/>
      <c r="DM13" s="642"/>
      <c r="DN13" s="642"/>
      <c r="DO13" s="642"/>
      <c r="DP13" s="643"/>
      <c r="DQ13" s="650">
        <v>729725</v>
      </c>
      <c r="DR13" s="642"/>
      <c r="DS13" s="642"/>
      <c r="DT13" s="642"/>
      <c r="DU13" s="642"/>
      <c r="DV13" s="642"/>
      <c r="DW13" s="642"/>
      <c r="DX13" s="642"/>
      <c r="DY13" s="642"/>
      <c r="DZ13" s="642"/>
      <c r="EA13" s="642"/>
      <c r="EB13" s="642"/>
      <c r="EC13" s="651"/>
    </row>
    <row r="14" spans="2:143" ht="11.25" customHeight="1" x14ac:dyDescent="0.15">
      <c r="B14" s="638" t="s">
        <v>254</v>
      </c>
      <c r="C14" s="639"/>
      <c r="D14" s="639"/>
      <c r="E14" s="639"/>
      <c r="F14" s="639"/>
      <c r="G14" s="639"/>
      <c r="H14" s="639"/>
      <c r="I14" s="639"/>
      <c r="J14" s="639"/>
      <c r="K14" s="639"/>
      <c r="L14" s="639"/>
      <c r="M14" s="639"/>
      <c r="N14" s="639"/>
      <c r="O14" s="639"/>
      <c r="P14" s="639"/>
      <c r="Q14" s="640"/>
      <c r="R14" s="641" t="s">
        <v>128</v>
      </c>
      <c r="S14" s="642"/>
      <c r="T14" s="642"/>
      <c r="U14" s="642"/>
      <c r="V14" s="642"/>
      <c r="W14" s="642"/>
      <c r="X14" s="642"/>
      <c r="Y14" s="643"/>
      <c r="Z14" s="644" t="s">
        <v>128</v>
      </c>
      <c r="AA14" s="644"/>
      <c r="AB14" s="644"/>
      <c r="AC14" s="644"/>
      <c r="AD14" s="645" t="s">
        <v>128</v>
      </c>
      <c r="AE14" s="645"/>
      <c r="AF14" s="645"/>
      <c r="AG14" s="645"/>
      <c r="AH14" s="645"/>
      <c r="AI14" s="645"/>
      <c r="AJ14" s="645"/>
      <c r="AK14" s="645"/>
      <c r="AL14" s="646" t="s">
        <v>128</v>
      </c>
      <c r="AM14" s="647"/>
      <c r="AN14" s="647"/>
      <c r="AO14" s="648"/>
      <c r="AP14" s="638" t="s">
        <v>255</v>
      </c>
      <c r="AQ14" s="639"/>
      <c r="AR14" s="639"/>
      <c r="AS14" s="639"/>
      <c r="AT14" s="639"/>
      <c r="AU14" s="639"/>
      <c r="AV14" s="639"/>
      <c r="AW14" s="639"/>
      <c r="AX14" s="639"/>
      <c r="AY14" s="639"/>
      <c r="AZ14" s="639"/>
      <c r="BA14" s="639"/>
      <c r="BB14" s="639"/>
      <c r="BC14" s="639"/>
      <c r="BD14" s="639"/>
      <c r="BE14" s="639"/>
      <c r="BF14" s="640"/>
      <c r="BG14" s="641">
        <v>31003</v>
      </c>
      <c r="BH14" s="642"/>
      <c r="BI14" s="642"/>
      <c r="BJ14" s="642"/>
      <c r="BK14" s="642"/>
      <c r="BL14" s="642"/>
      <c r="BM14" s="642"/>
      <c r="BN14" s="643"/>
      <c r="BO14" s="644">
        <v>2.1</v>
      </c>
      <c r="BP14" s="644"/>
      <c r="BQ14" s="644"/>
      <c r="BR14" s="644"/>
      <c r="BS14" s="650" t="s">
        <v>128</v>
      </c>
      <c r="BT14" s="642"/>
      <c r="BU14" s="642"/>
      <c r="BV14" s="642"/>
      <c r="BW14" s="642"/>
      <c r="BX14" s="642"/>
      <c r="BY14" s="642"/>
      <c r="BZ14" s="642"/>
      <c r="CA14" s="642"/>
      <c r="CB14" s="651"/>
      <c r="CD14" s="656" t="s">
        <v>256</v>
      </c>
      <c r="CE14" s="657"/>
      <c r="CF14" s="657"/>
      <c r="CG14" s="657"/>
      <c r="CH14" s="657"/>
      <c r="CI14" s="657"/>
      <c r="CJ14" s="657"/>
      <c r="CK14" s="657"/>
      <c r="CL14" s="657"/>
      <c r="CM14" s="657"/>
      <c r="CN14" s="657"/>
      <c r="CO14" s="657"/>
      <c r="CP14" s="657"/>
      <c r="CQ14" s="658"/>
      <c r="CR14" s="641">
        <v>522587</v>
      </c>
      <c r="CS14" s="642"/>
      <c r="CT14" s="642"/>
      <c r="CU14" s="642"/>
      <c r="CV14" s="642"/>
      <c r="CW14" s="642"/>
      <c r="CX14" s="642"/>
      <c r="CY14" s="643"/>
      <c r="CZ14" s="644">
        <v>4.9000000000000004</v>
      </c>
      <c r="DA14" s="644"/>
      <c r="DB14" s="644"/>
      <c r="DC14" s="644"/>
      <c r="DD14" s="650">
        <v>31869</v>
      </c>
      <c r="DE14" s="642"/>
      <c r="DF14" s="642"/>
      <c r="DG14" s="642"/>
      <c r="DH14" s="642"/>
      <c r="DI14" s="642"/>
      <c r="DJ14" s="642"/>
      <c r="DK14" s="642"/>
      <c r="DL14" s="642"/>
      <c r="DM14" s="642"/>
      <c r="DN14" s="642"/>
      <c r="DO14" s="642"/>
      <c r="DP14" s="643"/>
      <c r="DQ14" s="650">
        <v>494387</v>
      </c>
      <c r="DR14" s="642"/>
      <c r="DS14" s="642"/>
      <c r="DT14" s="642"/>
      <c r="DU14" s="642"/>
      <c r="DV14" s="642"/>
      <c r="DW14" s="642"/>
      <c r="DX14" s="642"/>
      <c r="DY14" s="642"/>
      <c r="DZ14" s="642"/>
      <c r="EA14" s="642"/>
      <c r="EB14" s="642"/>
      <c r="EC14" s="651"/>
    </row>
    <row r="15" spans="2:143" ht="11.25" customHeight="1" x14ac:dyDescent="0.15">
      <c r="B15" s="638" t="s">
        <v>257</v>
      </c>
      <c r="C15" s="639"/>
      <c r="D15" s="639"/>
      <c r="E15" s="639"/>
      <c r="F15" s="639"/>
      <c r="G15" s="639"/>
      <c r="H15" s="639"/>
      <c r="I15" s="639"/>
      <c r="J15" s="639"/>
      <c r="K15" s="639"/>
      <c r="L15" s="639"/>
      <c r="M15" s="639"/>
      <c r="N15" s="639"/>
      <c r="O15" s="639"/>
      <c r="P15" s="639"/>
      <c r="Q15" s="640"/>
      <c r="R15" s="641">
        <v>23252</v>
      </c>
      <c r="S15" s="642"/>
      <c r="T15" s="642"/>
      <c r="U15" s="642"/>
      <c r="V15" s="642"/>
      <c r="W15" s="642"/>
      <c r="X15" s="642"/>
      <c r="Y15" s="643"/>
      <c r="Z15" s="644">
        <v>0.2</v>
      </c>
      <c r="AA15" s="644"/>
      <c r="AB15" s="644"/>
      <c r="AC15" s="644"/>
      <c r="AD15" s="645">
        <v>23252</v>
      </c>
      <c r="AE15" s="645"/>
      <c r="AF15" s="645"/>
      <c r="AG15" s="645"/>
      <c r="AH15" s="645"/>
      <c r="AI15" s="645"/>
      <c r="AJ15" s="645"/>
      <c r="AK15" s="645"/>
      <c r="AL15" s="646">
        <v>0.4</v>
      </c>
      <c r="AM15" s="647"/>
      <c r="AN15" s="647"/>
      <c r="AO15" s="648"/>
      <c r="AP15" s="638" t="s">
        <v>258</v>
      </c>
      <c r="AQ15" s="639"/>
      <c r="AR15" s="639"/>
      <c r="AS15" s="639"/>
      <c r="AT15" s="639"/>
      <c r="AU15" s="639"/>
      <c r="AV15" s="639"/>
      <c r="AW15" s="639"/>
      <c r="AX15" s="639"/>
      <c r="AY15" s="639"/>
      <c r="AZ15" s="639"/>
      <c r="BA15" s="639"/>
      <c r="BB15" s="639"/>
      <c r="BC15" s="639"/>
      <c r="BD15" s="639"/>
      <c r="BE15" s="639"/>
      <c r="BF15" s="640"/>
      <c r="BG15" s="641">
        <v>105745</v>
      </c>
      <c r="BH15" s="642"/>
      <c r="BI15" s="642"/>
      <c r="BJ15" s="642"/>
      <c r="BK15" s="642"/>
      <c r="BL15" s="642"/>
      <c r="BM15" s="642"/>
      <c r="BN15" s="643"/>
      <c r="BO15" s="644">
        <v>7.3</v>
      </c>
      <c r="BP15" s="644"/>
      <c r="BQ15" s="644"/>
      <c r="BR15" s="644"/>
      <c r="BS15" s="650" t="s">
        <v>128</v>
      </c>
      <c r="BT15" s="642"/>
      <c r="BU15" s="642"/>
      <c r="BV15" s="642"/>
      <c r="BW15" s="642"/>
      <c r="BX15" s="642"/>
      <c r="BY15" s="642"/>
      <c r="BZ15" s="642"/>
      <c r="CA15" s="642"/>
      <c r="CB15" s="651"/>
      <c r="CD15" s="656" t="s">
        <v>259</v>
      </c>
      <c r="CE15" s="657"/>
      <c r="CF15" s="657"/>
      <c r="CG15" s="657"/>
      <c r="CH15" s="657"/>
      <c r="CI15" s="657"/>
      <c r="CJ15" s="657"/>
      <c r="CK15" s="657"/>
      <c r="CL15" s="657"/>
      <c r="CM15" s="657"/>
      <c r="CN15" s="657"/>
      <c r="CO15" s="657"/>
      <c r="CP15" s="657"/>
      <c r="CQ15" s="658"/>
      <c r="CR15" s="641">
        <v>852933</v>
      </c>
      <c r="CS15" s="642"/>
      <c r="CT15" s="642"/>
      <c r="CU15" s="642"/>
      <c r="CV15" s="642"/>
      <c r="CW15" s="642"/>
      <c r="CX15" s="642"/>
      <c r="CY15" s="643"/>
      <c r="CZ15" s="644">
        <v>8.1</v>
      </c>
      <c r="DA15" s="644"/>
      <c r="DB15" s="644"/>
      <c r="DC15" s="644"/>
      <c r="DD15" s="650">
        <v>57554</v>
      </c>
      <c r="DE15" s="642"/>
      <c r="DF15" s="642"/>
      <c r="DG15" s="642"/>
      <c r="DH15" s="642"/>
      <c r="DI15" s="642"/>
      <c r="DJ15" s="642"/>
      <c r="DK15" s="642"/>
      <c r="DL15" s="642"/>
      <c r="DM15" s="642"/>
      <c r="DN15" s="642"/>
      <c r="DO15" s="642"/>
      <c r="DP15" s="643"/>
      <c r="DQ15" s="650">
        <v>660328</v>
      </c>
      <c r="DR15" s="642"/>
      <c r="DS15" s="642"/>
      <c r="DT15" s="642"/>
      <c r="DU15" s="642"/>
      <c r="DV15" s="642"/>
      <c r="DW15" s="642"/>
      <c r="DX15" s="642"/>
      <c r="DY15" s="642"/>
      <c r="DZ15" s="642"/>
      <c r="EA15" s="642"/>
      <c r="EB15" s="642"/>
      <c r="EC15" s="651"/>
    </row>
    <row r="16" spans="2:143" ht="11.25" customHeight="1" x14ac:dyDescent="0.15">
      <c r="B16" s="638" t="s">
        <v>260</v>
      </c>
      <c r="C16" s="639"/>
      <c r="D16" s="639"/>
      <c r="E16" s="639"/>
      <c r="F16" s="639"/>
      <c r="G16" s="639"/>
      <c r="H16" s="639"/>
      <c r="I16" s="639"/>
      <c r="J16" s="639"/>
      <c r="K16" s="639"/>
      <c r="L16" s="639"/>
      <c r="M16" s="639"/>
      <c r="N16" s="639"/>
      <c r="O16" s="639"/>
      <c r="P16" s="639"/>
      <c r="Q16" s="640"/>
      <c r="R16" s="641" t="s">
        <v>128</v>
      </c>
      <c r="S16" s="642"/>
      <c r="T16" s="642"/>
      <c r="U16" s="642"/>
      <c r="V16" s="642"/>
      <c r="W16" s="642"/>
      <c r="X16" s="642"/>
      <c r="Y16" s="643"/>
      <c r="Z16" s="644" t="s">
        <v>128</v>
      </c>
      <c r="AA16" s="644"/>
      <c r="AB16" s="644"/>
      <c r="AC16" s="644"/>
      <c r="AD16" s="645" t="s">
        <v>128</v>
      </c>
      <c r="AE16" s="645"/>
      <c r="AF16" s="645"/>
      <c r="AG16" s="645"/>
      <c r="AH16" s="645"/>
      <c r="AI16" s="645"/>
      <c r="AJ16" s="645"/>
      <c r="AK16" s="645"/>
      <c r="AL16" s="646" t="s">
        <v>128</v>
      </c>
      <c r="AM16" s="647"/>
      <c r="AN16" s="647"/>
      <c r="AO16" s="648"/>
      <c r="AP16" s="638" t="s">
        <v>261</v>
      </c>
      <c r="AQ16" s="639"/>
      <c r="AR16" s="639"/>
      <c r="AS16" s="639"/>
      <c r="AT16" s="639"/>
      <c r="AU16" s="639"/>
      <c r="AV16" s="639"/>
      <c r="AW16" s="639"/>
      <c r="AX16" s="639"/>
      <c r="AY16" s="639"/>
      <c r="AZ16" s="639"/>
      <c r="BA16" s="639"/>
      <c r="BB16" s="639"/>
      <c r="BC16" s="639"/>
      <c r="BD16" s="639"/>
      <c r="BE16" s="639"/>
      <c r="BF16" s="640"/>
      <c r="BG16" s="641">
        <v>6507</v>
      </c>
      <c r="BH16" s="642"/>
      <c r="BI16" s="642"/>
      <c r="BJ16" s="642"/>
      <c r="BK16" s="642"/>
      <c r="BL16" s="642"/>
      <c r="BM16" s="642"/>
      <c r="BN16" s="643"/>
      <c r="BO16" s="644">
        <v>0.5</v>
      </c>
      <c r="BP16" s="644"/>
      <c r="BQ16" s="644"/>
      <c r="BR16" s="644"/>
      <c r="BS16" s="650">
        <v>592</v>
      </c>
      <c r="BT16" s="642"/>
      <c r="BU16" s="642"/>
      <c r="BV16" s="642"/>
      <c r="BW16" s="642"/>
      <c r="BX16" s="642"/>
      <c r="BY16" s="642"/>
      <c r="BZ16" s="642"/>
      <c r="CA16" s="642"/>
      <c r="CB16" s="651"/>
      <c r="CD16" s="656" t="s">
        <v>262</v>
      </c>
      <c r="CE16" s="657"/>
      <c r="CF16" s="657"/>
      <c r="CG16" s="657"/>
      <c r="CH16" s="657"/>
      <c r="CI16" s="657"/>
      <c r="CJ16" s="657"/>
      <c r="CK16" s="657"/>
      <c r="CL16" s="657"/>
      <c r="CM16" s="657"/>
      <c r="CN16" s="657"/>
      <c r="CO16" s="657"/>
      <c r="CP16" s="657"/>
      <c r="CQ16" s="658"/>
      <c r="CR16" s="641">
        <v>8242</v>
      </c>
      <c r="CS16" s="642"/>
      <c r="CT16" s="642"/>
      <c r="CU16" s="642"/>
      <c r="CV16" s="642"/>
      <c r="CW16" s="642"/>
      <c r="CX16" s="642"/>
      <c r="CY16" s="643"/>
      <c r="CZ16" s="644">
        <v>0.1</v>
      </c>
      <c r="DA16" s="644"/>
      <c r="DB16" s="644"/>
      <c r="DC16" s="644"/>
      <c r="DD16" s="650" t="s">
        <v>128</v>
      </c>
      <c r="DE16" s="642"/>
      <c r="DF16" s="642"/>
      <c r="DG16" s="642"/>
      <c r="DH16" s="642"/>
      <c r="DI16" s="642"/>
      <c r="DJ16" s="642"/>
      <c r="DK16" s="642"/>
      <c r="DL16" s="642"/>
      <c r="DM16" s="642"/>
      <c r="DN16" s="642"/>
      <c r="DO16" s="642"/>
      <c r="DP16" s="643"/>
      <c r="DQ16" s="650">
        <v>342</v>
      </c>
      <c r="DR16" s="642"/>
      <c r="DS16" s="642"/>
      <c r="DT16" s="642"/>
      <c r="DU16" s="642"/>
      <c r="DV16" s="642"/>
      <c r="DW16" s="642"/>
      <c r="DX16" s="642"/>
      <c r="DY16" s="642"/>
      <c r="DZ16" s="642"/>
      <c r="EA16" s="642"/>
      <c r="EB16" s="642"/>
      <c r="EC16" s="651"/>
    </row>
    <row r="17" spans="2:133" ht="11.25" customHeight="1" x14ac:dyDescent="0.15">
      <c r="B17" s="638" t="s">
        <v>263</v>
      </c>
      <c r="C17" s="639"/>
      <c r="D17" s="639"/>
      <c r="E17" s="639"/>
      <c r="F17" s="639"/>
      <c r="G17" s="639"/>
      <c r="H17" s="639"/>
      <c r="I17" s="639"/>
      <c r="J17" s="639"/>
      <c r="K17" s="639"/>
      <c r="L17" s="639"/>
      <c r="M17" s="639"/>
      <c r="N17" s="639"/>
      <c r="O17" s="639"/>
      <c r="P17" s="639"/>
      <c r="Q17" s="640"/>
      <c r="R17" s="641">
        <v>2447</v>
      </c>
      <c r="S17" s="642"/>
      <c r="T17" s="642"/>
      <c r="U17" s="642"/>
      <c r="V17" s="642"/>
      <c r="W17" s="642"/>
      <c r="X17" s="642"/>
      <c r="Y17" s="643"/>
      <c r="Z17" s="644">
        <v>0</v>
      </c>
      <c r="AA17" s="644"/>
      <c r="AB17" s="644"/>
      <c r="AC17" s="644"/>
      <c r="AD17" s="645">
        <v>2447</v>
      </c>
      <c r="AE17" s="645"/>
      <c r="AF17" s="645"/>
      <c r="AG17" s="645"/>
      <c r="AH17" s="645"/>
      <c r="AI17" s="645"/>
      <c r="AJ17" s="645"/>
      <c r="AK17" s="645"/>
      <c r="AL17" s="646">
        <v>0</v>
      </c>
      <c r="AM17" s="647"/>
      <c r="AN17" s="647"/>
      <c r="AO17" s="648"/>
      <c r="AP17" s="638" t="s">
        <v>264</v>
      </c>
      <c r="AQ17" s="639"/>
      <c r="AR17" s="639"/>
      <c r="AS17" s="639"/>
      <c r="AT17" s="639"/>
      <c r="AU17" s="639"/>
      <c r="AV17" s="639"/>
      <c r="AW17" s="639"/>
      <c r="AX17" s="639"/>
      <c r="AY17" s="639"/>
      <c r="AZ17" s="639"/>
      <c r="BA17" s="639"/>
      <c r="BB17" s="639"/>
      <c r="BC17" s="639"/>
      <c r="BD17" s="639"/>
      <c r="BE17" s="639"/>
      <c r="BF17" s="640"/>
      <c r="BG17" s="641" t="s">
        <v>128</v>
      </c>
      <c r="BH17" s="642"/>
      <c r="BI17" s="642"/>
      <c r="BJ17" s="642"/>
      <c r="BK17" s="642"/>
      <c r="BL17" s="642"/>
      <c r="BM17" s="642"/>
      <c r="BN17" s="643"/>
      <c r="BO17" s="644" t="s">
        <v>128</v>
      </c>
      <c r="BP17" s="644"/>
      <c r="BQ17" s="644"/>
      <c r="BR17" s="644"/>
      <c r="BS17" s="650" t="s">
        <v>128</v>
      </c>
      <c r="BT17" s="642"/>
      <c r="BU17" s="642"/>
      <c r="BV17" s="642"/>
      <c r="BW17" s="642"/>
      <c r="BX17" s="642"/>
      <c r="BY17" s="642"/>
      <c r="BZ17" s="642"/>
      <c r="CA17" s="642"/>
      <c r="CB17" s="651"/>
      <c r="CD17" s="656" t="s">
        <v>265</v>
      </c>
      <c r="CE17" s="657"/>
      <c r="CF17" s="657"/>
      <c r="CG17" s="657"/>
      <c r="CH17" s="657"/>
      <c r="CI17" s="657"/>
      <c r="CJ17" s="657"/>
      <c r="CK17" s="657"/>
      <c r="CL17" s="657"/>
      <c r="CM17" s="657"/>
      <c r="CN17" s="657"/>
      <c r="CO17" s="657"/>
      <c r="CP17" s="657"/>
      <c r="CQ17" s="658"/>
      <c r="CR17" s="641">
        <v>881782</v>
      </c>
      <c r="CS17" s="642"/>
      <c r="CT17" s="642"/>
      <c r="CU17" s="642"/>
      <c r="CV17" s="642"/>
      <c r="CW17" s="642"/>
      <c r="CX17" s="642"/>
      <c r="CY17" s="643"/>
      <c r="CZ17" s="644">
        <v>8.3000000000000007</v>
      </c>
      <c r="DA17" s="644"/>
      <c r="DB17" s="644"/>
      <c r="DC17" s="644"/>
      <c r="DD17" s="650" t="s">
        <v>128</v>
      </c>
      <c r="DE17" s="642"/>
      <c r="DF17" s="642"/>
      <c r="DG17" s="642"/>
      <c r="DH17" s="642"/>
      <c r="DI17" s="642"/>
      <c r="DJ17" s="642"/>
      <c r="DK17" s="642"/>
      <c r="DL17" s="642"/>
      <c r="DM17" s="642"/>
      <c r="DN17" s="642"/>
      <c r="DO17" s="642"/>
      <c r="DP17" s="643"/>
      <c r="DQ17" s="650">
        <v>728384</v>
      </c>
      <c r="DR17" s="642"/>
      <c r="DS17" s="642"/>
      <c r="DT17" s="642"/>
      <c r="DU17" s="642"/>
      <c r="DV17" s="642"/>
      <c r="DW17" s="642"/>
      <c r="DX17" s="642"/>
      <c r="DY17" s="642"/>
      <c r="DZ17" s="642"/>
      <c r="EA17" s="642"/>
      <c r="EB17" s="642"/>
      <c r="EC17" s="651"/>
    </row>
    <row r="18" spans="2:133" ht="11.25" customHeight="1" x14ac:dyDescent="0.15">
      <c r="B18" s="638" t="s">
        <v>266</v>
      </c>
      <c r="C18" s="639"/>
      <c r="D18" s="639"/>
      <c r="E18" s="639"/>
      <c r="F18" s="639"/>
      <c r="G18" s="639"/>
      <c r="H18" s="639"/>
      <c r="I18" s="639"/>
      <c r="J18" s="639"/>
      <c r="K18" s="639"/>
      <c r="L18" s="639"/>
      <c r="M18" s="639"/>
      <c r="N18" s="639"/>
      <c r="O18" s="639"/>
      <c r="P18" s="639"/>
      <c r="Q18" s="640"/>
      <c r="R18" s="641">
        <v>4714955</v>
      </c>
      <c r="S18" s="642"/>
      <c r="T18" s="642"/>
      <c r="U18" s="642"/>
      <c r="V18" s="642"/>
      <c r="W18" s="642"/>
      <c r="X18" s="642"/>
      <c r="Y18" s="643"/>
      <c r="Z18" s="644">
        <v>44.2</v>
      </c>
      <c r="AA18" s="644"/>
      <c r="AB18" s="644"/>
      <c r="AC18" s="644"/>
      <c r="AD18" s="645">
        <v>4017126</v>
      </c>
      <c r="AE18" s="645"/>
      <c r="AF18" s="645"/>
      <c r="AG18" s="645"/>
      <c r="AH18" s="645"/>
      <c r="AI18" s="645"/>
      <c r="AJ18" s="645"/>
      <c r="AK18" s="645"/>
      <c r="AL18" s="646">
        <v>68.8</v>
      </c>
      <c r="AM18" s="647"/>
      <c r="AN18" s="647"/>
      <c r="AO18" s="648"/>
      <c r="AP18" s="638" t="s">
        <v>267</v>
      </c>
      <c r="AQ18" s="639"/>
      <c r="AR18" s="639"/>
      <c r="AS18" s="639"/>
      <c r="AT18" s="639"/>
      <c r="AU18" s="639"/>
      <c r="AV18" s="639"/>
      <c r="AW18" s="639"/>
      <c r="AX18" s="639"/>
      <c r="AY18" s="639"/>
      <c r="AZ18" s="639"/>
      <c r="BA18" s="639"/>
      <c r="BB18" s="639"/>
      <c r="BC18" s="639"/>
      <c r="BD18" s="639"/>
      <c r="BE18" s="639"/>
      <c r="BF18" s="640"/>
      <c r="BG18" s="641" t="s">
        <v>128</v>
      </c>
      <c r="BH18" s="642"/>
      <c r="BI18" s="642"/>
      <c r="BJ18" s="642"/>
      <c r="BK18" s="642"/>
      <c r="BL18" s="642"/>
      <c r="BM18" s="642"/>
      <c r="BN18" s="643"/>
      <c r="BO18" s="644" t="s">
        <v>128</v>
      </c>
      <c r="BP18" s="644"/>
      <c r="BQ18" s="644"/>
      <c r="BR18" s="644"/>
      <c r="BS18" s="650" t="s">
        <v>128</v>
      </c>
      <c r="BT18" s="642"/>
      <c r="BU18" s="642"/>
      <c r="BV18" s="642"/>
      <c r="BW18" s="642"/>
      <c r="BX18" s="642"/>
      <c r="BY18" s="642"/>
      <c r="BZ18" s="642"/>
      <c r="CA18" s="642"/>
      <c r="CB18" s="651"/>
      <c r="CD18" s="656" t="s">
        <v>268</v>
      </c>
      <c r="CE18" s="657"/>
      <c r="CF18" s="657"/>
      <c r="CG18" s="657"/>
      <c r="CH18" s="657"/>
      <c r="CI18" s="657"/>
      <c r="CJ18" s="657"/>
      <c r="CK18" s="657"/>
      <c r="CL18" s="657"/>
      <c r="CM18" s="657"/>
      <c r="CN18" s="657"/>
      <c r="CO18" s="657"/>
      <c r="CP18" s="657"/>
      <c r="CQ18" s="658"/>
      <c r="CR18" s="641" t="s">
        <v>128</v>
      </c>
      <c r="CS18" s="642"/>
      <c r="CT18" s="642"/>
      <c r="CU18" s="642"/>
      <c r="CV18" s="642"/>
      <c r="CW18" s="642"/>
      <c r="CX18" s="642"/>
      <c r="CY18" s="643"/>
      <c r="CZ18" s="644" t="s">
        <v>128</v>
      </c>
      <c r="DA18" s="644"/>
      <c r="DB18" s="644"/>
      <c r="DC18" s="644"/>
      <c r="DD18" s="650" t="s">
        <v>128</v>
      </c>
      <c r="DE18" s="642"/>
      <c r="DF18" s="642"/>
      <c r="DG18" s="642"/>
      <c r="DH18" s="642"/>
      <c r="DI18" s="642"/>
      <c r="DJ18" s="642"/>
      <c r="DK18" s="642"/>
      <c r="DL18" s="642"/>
      <c r="DM18" s="642"/>
      <c r="DN18" s="642"/>
      <c r="DO18" s="642"/>
      <c r="DP18" s="643"/>
      <c r="DQ18" s="650" t="s">
        <v>128</v>
      </c>
      <c r="DR18" s="642"/>
      <c r="DS18" s="642"/>
      <c r="DT18" s="642"/>
      <c r="DU18" s="642"/>
      <c r="DV18" s="642"/>
      <c r="DW18" s="642"/>
      <c r="DX18" s="642"/>
      <c r="DY18" s="642"/>
      <c r="DZ18" s="642"/>
      <c r="EA18" s="642"/>
      <c r="EB18" s="642"/>
      <c r="EC18" s="651"/>
    </row>
    <row r="19" spans="2:133" ht="11.25" customHeight="1" x14ac:dyDescent="0.15">
      <c r="B19" s="638" t="s">
        <v>269</v>
      </c>
      <c r="C19" s="639"/>
      <c r="D19" s="639"/>
      <c r="E19" s="639"/>
      <c r="F19" s="639"/>
      <c r="G19" s="639"/>
      <c r="H19" s="639"/>
      <c r="I19" s="639"/>
      <c r="J19" s="639"/>
      <c r="K19" s="639"/>
      <c r="L19" s="639"/>
      <c r="M19" s="639"/>
      <c r="N19" s="639"/>
      <c r="O19" s="639"/>
      <c r="P19" s="639"/>
      <c r="Q19" s="640"/>
      <c r="R19" s="641">
        <v>4017126</v>
      </c>
      <c r="S19" s="642"/>
      <c r="T19" s="642"/>
      <c r="U19" s="642"/>
      <c r="V19" s="642"/>
      <c r="W19" s="642"/>
      <c r="X19" s="642"/>
      <c r="Y19" s="643"/>
      <c r="Z19" s="644">
        <v>37.6</v>
      </c>
      <c r="AA19" s="644"/>
      <c r="AB19" s="644"/>
      <c r="AC19" s="644"/>
      <c r="AD19" s="645">
        <v>4017126</v>
      </c>
      <c r="AE19" s="645"/>
      <c r="AF19" s="645"/>
      <c r="AG19" s="645"/>
      <c r="AH19" s="645"/>
      <c r="AI19" s="645"/>
      <c r="AJ19" s="645"/>
      <c r="AK19" s="645"/>
      <c r="AL19" s="646">
        <v>68.8</v>
      </c>
      <c r="AM19" s="647"/>
      <c r="AN19" s="647"/>
      <c r="AO19" s="648"/>
      <c r="AP19" s="638" t="s">
        <v>270</v>
      </c>
      <c r="AQ19" s="639"/>
      <c r="AR19" s="639"/>
      <c r="AS19" s="639"/>
      <c r="AT19" s="639"/>
      <c r="AU19" s="639"/>
      <c r="AV19" s="639"/>
      <c r="AW19" s="639"/>
      <c r="AX19" s="639"/>
      <c r="AY19" s="639"/>
      <c r="AZ19" s="639"/>
      <c r="BA19" s="639"/>
      <c r="BB19" s="639"/>
      <c r="BC19" s="639"/>
      <c r="BD19" s="639"/>
      <c r="BE19" s="639"/>
      <c r="BF19" s="640"/>
      <c r="BG19" s="641">
        <v>74904</v>
      </c>
      <c r="BH19" s="642"/>
      <c r="BI19" s="642"/>
      <c r="BJ19" s="642"/>
      <c r="BK19" s="642"/>
      <c r="BL19" s="642"/>
      <c r="BM19" s="642"/>
      <c r="BN19" s="643"/>
      <c r="BO19" s="644">
        <v>5.2</v>
      </c>
      <c r="BP19" s="644"/>
      <c r="BQ19" s="644"/>
      <c r="BR19" s="644"/>
      <c r="BS19" s="650" t="s">
        <v>128</v>
      </c>
      <c r="BT19" s="642"/>
      <c r="BU19" s="642"/>
      <c r="BV19" s="642"/>
      <c r="BW19" s="642"/>
      <c r="BX19" s="642"/>
      <c r="BY19" s="642"/>
      <c r="BZ19" s="642"/>
      <c r="CA19" s="642"/>
      <c r="CB19" s="651"/>
      <c r="CD19" s="656" t="s">
        <v>271</v>
      </c>
      <c r="CE19" s="657"/>
      <c r="CF19" s="657"/>
      <c r="CG19" s="657"/>
      <c r="CH19" s="657"/>
      <c r="CI19" s="657"/>
      <c r="CJ19" s="657"/>
      <c r="CK19" s="657"/>
      <c r="CL19" s="657"/>
      <c r="CM19" s="657"/>
      <c r="CN19" s="657"/>
      <c r="CO19" s="657"/>
      <c r="CP19" s="657"/>
      <c r="CQ19" s="658"/>
      <c r="CR19" s="641" t="s">
        <v>128</v>
      </c>
      <c r="CS19" s="642"/>
      <c r="CT19" s="642"/>
      <c r="CU19" s="642"/>
      <c r="CV19" s="642"/>
      <c r="CW19" s="642"/>
      <c r="CX19" s="642"/>
      <c r="CY19" s="643"/>
      <c r="CZ19" s="644" t="s">
        <v>128</v>
      </c>
      <c r="DA19" s="644"/>
      <c r="DB19" s="644"/>
      <c r="DC19" s="644"/>
      <c r="DD19" s="650" t="s">
        <v>128</v>
      </c>
      <c r="DE19" s="642"/>
      <c r="DF19" s="642"/>
      <c r="DG19" s="642"/>
      <c r="DH19" s="642"/>
      <c r="DI19" s="642"/>
      <c r="DJ19" s="642"/>
      <c r="DK19" s="642"/>
      <c r="DL19" s="642"/>
      <c r="DM19" s="642"/>
      <c r="DN19" s="642"/>
      <c r="DO19" s="642"/>
      <c r="DP19" s="643"/>
      <c r="DQ19" s="650" t="s">
        <v>128</v>
      </c>
      <c r="DR19" s="642"/>
      <c r="DS19" s="642"/>
      <c r="DT19" s="642"/>
      <c r="DU19" s="642"/>
      <c r="DV19" s="642"/>
      <c r="DW19" s="642"/>
      <c r="DX19" s="642"/>
      <c r="DY19" s="642"/>
      <c r="DZ19" s="642"/>
      <c r="EA19" s="642"/>
      <c r="EB19" s="642"/>
      <c r="EC19" s="651"/>
    </row>
    <row r="20" spans="2:133" ht="11.25" customHeight="1" x14ac:dyDescent="0.15">
      <c r="B20" s="638" t="s">
        <v>272</v>
      </c>
      <c r="C20" s="639"/>
      <c r="D20" s="639"/>
      <c r="E20" s="639"/>
      <c r="F20" s="639"/>
      <c r="G20" s="639"/>
      <c r="H20" s="639"/>
      <c r="I20" s="639"/>
      <c r="J20" s="639"/>
      <c r="K20" s="639"/>
      <c r="L20" s="639"/>
      <c r="M20" s="639"/>
      <c r="N20" s="639"/>
      <c r="O20" s="639"/>
      <c r="P20" s="639"/>
      <c r="Q20" s="640"/>
      <c r="R20" s="641">
        <v>697829</v>
      </c>
      <c r="S20" s="642"/>
      <c r="T20" s="642"/>
      <c r="U20" s="642"/>
      <c r="V20" s="642"/>
      <c r="W20" s="642"/>
      <c r="X20" s="642"/>
      <c r="Y20" s="643"/>
      <c r="Z20" s="644">
        <v>6.5</v>
      </c>
      <c r="AA20" s="644"/>
      <c r="AB20" s="644"/>
      <c r="AC20" s="644"/>
      <c r="AD20" s="645" t="s">
        <v>128</v>
      </c>
      <c r="AE20" s="645"/>
      <c r="AF20" s="645"/>
      <c r="AG20" s="645"/>
      <c r="AH20" s="645"/>
      <c r="AI20" s="645"/>
      <c r="AJ20" s="645"/>
      <c r="AK20" s="645"/>
      <c r="AL20" s="646" t="s">
        <v>128</v>
      </c>
      <c r="AM20" s="647"/>
      <c r="AN20" s="647"/>
      <c r="AO20" s="648"/>
      <c r="AP20" s="638" t="s">
        <v>273</v>
      </c>
      <c r="AQ20" s="639"/>
      <c r="AR20" s="639"/>
      <c r="AS20" s="639"/>
      <c r="AT20" s="639"/>
      <c r="AU20" s="639"/>
      <c r="AV20" s="639"/>
      <c r="AW20" s="639"/>
      <c r="AX20" s="639"/>
      <c r="AY20" s="639"/>
      <c r="AZ20" s="639"/>
      <c r="BA20" s="639"/>
      <c r="BB20" s="639"/>
      <c r="BC20" s="639"/>
      <c r="BD20" s="639"/>
      <c r="BE20" s="639"/>
      <c r="BF20" s="640"/>
      <c r="BG20" s="641">
        <v>74904</v>
      </c>
      <c r="BH20" s="642"/>
      <c r="BI20" s="642"/>
      <c r="BJ20" s="642"/>
      <c r="BK20" s="642"/>
      <c r="BL20" s="642"/>
      <c r="BM20" s="642"/>
      <c r="BN20" s="643"/>
      <c r="BO20" s="644">
        <v>5.2</v>
      </c>
      <c r="BP20" s="644"/>
      <c r="BQ20" s="644"/>
      <c r="BR20" s="644"/>
      <c r="BS20" s="650" t="s">
        <v>128</v>
      </c>
      <c r="BT20" s="642"/>
      <c r="BU20" s="642"/>
      <c r="BV20" s="642"/>
      <c r="BW20" s="642"/>
      <c r="BX20" s="642"/>
      <c r="BY20" s="642"/>
      <c r="BZ20" s="642"/>
      <c r="CA20" s="642"/>
      <c r="CB20" s="651"/>
      <c r="CD20" s="656" t="s">
        <v>274</v>
      </c>
      <c r="CE20" s="657"/>
      <c r="CF20" s="657"/>
      <c r="CG20" s="657"/>
      <c r="CH20" s="657"/>
      <c r="CI20" s="657"/>
      <c r="CJ20" s="657"/>
      <c r="CK20" s="657"/>
      <c r="CL20" s="657"/>
      <c r="CM20" s="657"/>
      <c r="CN20" s="657"/>
      <c r="CO20" s="657"/>
      <c r="CP20" s="657"/>
      <c r="CQ20" s="658"/>
      <c r="CR20" s="641">
        <v>10579087</v>
      </c>
      <c r="CS20" s="642"/>
      <c r="CT20" s="642"/>
      <c r="CU20" s="642"/>
      <c r="CV20" s="642"/>
      <c r="CW20" s="642"/>
      <c r="CX20" s="642"/>
      <c r="CY20" s="643"/>
      <c r="CZ20" s="644">
        <v>100</v>
      </c>
      <c r="DA20" s="644"/>
      <c r="DB20" s="644"/>
      <c r="DC20" s="644"/>
      <c r="DD20" s="650">
        <v>849864</v>
      </c>
      <c r="DE20" s="642"/>
      <c r="DF20" s="642"/>
      <c r="DG20" s="642"/>
      <c r="DH20" s="642"/>
      <c r="DI20" s="642"/>
      <c r="DJ20" s="642"/>
      <c r="DK20" s="642"/>
      <c r="DL20" s="642"/>
      <c r="DM20" s="642"/>
      <c r="DN20" s="642"/>
      <c r="DO20" s="642"/>
      <c r="DP20" s="643"/>
      <c r="DQ20" s="650">
        <v>7305840</v>
      </c>
      <c r="DR20" s="642"/>
      <c r="DS20" s="642"/>
      <c r="DT20" s="642"/>
      <c r="DU20" s="642"/>
      <c r="DV20" s="642"/>
      <c r="DW20" s="642"/>
      <c r="DX20" s="642"/>
      <c r="DY20" s="642"/>
      <c r="DZ20" s="642"/>
      <c r="EA20" s="642"/>
      <c r="EB20" s="642"/>
      <c r="EC20" s="651"/>
    </row>
    <row r="21" spans="2:133" ht="11.25" customHeight="1" x14ac:dyDescent="0.15">
      <c r="B21" s="638" t="s">
        <v>275</v>
      </c>
      <c r="C21" s="639"/>
      <c r="D21" s="639"/>
      <c r="E21" s="639"/>
      <c r="F21" s="639"/>
      <c r="G21" s="639"/>
      <c r="H21" s="639"/>
      <c r="I21" s="639"/>
      <c r="J21" s="639"/>
      <c r="K21" s="639"/>
      <c r="L21" s="639"/>
      <c r="M21" s="639"/>
      <c r="N21" s="639"/>
      <c r="O21" s="639"/>
      <c r="P21" s="639"/>
      <c r="Q21" s="640"/>
      <c r="R21" s="641" t="s">
        <v>128</v>
      </c>
      <c r="S21" s="642"/>
      <c r="T21" s="642"/>
      <c r="U21" s="642"/>
      <c r="V21" s="642"/>
      <c r="W21" s="642"/>
      <c r="X21" s="642"/>
      <c r="Y21" s="643"/>
      <c r="Z21" s="644" t="s">
        <v>128</v>
      </c>
      <c r="AA21" s="644"/>
      <c r="AB21" s="644"/>
      <c r="AC21" s="644"/>
      <c r="AD21" s="645" t="s">
        <v>128</v>
      </c>
      <c r="AE21" s="645"/>
      <c r="AF21" s="645"/>
      <c r="AG21" s="645"/>
      <c r="AH21" s="645"/>
      <c r="AI21" s="645"/>
      <c r="AJ21" s="645"/>
      <c r="AK21" s="645"/>
      <c r="AL21" s="646" t="s">
        <v>128</v>
      </c>
      <c r="AM21" s="647"/>
      <c r="AN21" s="647"/>
      <c r="AO21" s="648"/>
      <c r="AP21" s="659" t="s">
        <v>276</v>
      </c>
      <c r="AQ21" s="660"/>
      <c r="AR21" s="660"/>
      <c r="AS21" s="660"/>
      <c r="AT21" s="660"/>
      <c r="AU21" s="660"/>
      <c r="AV21" s="660"/>
      <c r="AW21" s="660"/>
      <c r="AX21" s="660"/>
      <c r="AY21" s="660"/>
      <c r="AZ21" s="660"/>
      <c r="BA21" s="660"/>
      <c r="BB21" s="660"/>
      <c r="BC21" s="660"/>
      <c r="BD21" s="660"/>
      <c r="BE21" s="660"/>
      <c r="BF21" s="661"/>
      <c r="BG21" s="641">
        <v>17235</v>
      </c>
      <c r="BH21" s="642"/>
      <c r="BI21" s="642"/>
      <c r="BJ21" s="642"/>
      <c r="BK21" s="642"/>
      <c r="BL21" s="642"/>
      <c r="BM21" s="642"/>
      <c r="BN21" s="643"/>
      <c r="BO21" s="644">
        <v>1.2</v>
      </c>
      <c r="BP21" s="644"/>
      <c r="BQ21" s="644"/>
      <c r="BR21" s="644"/>
      <c r="BS21" s="650" t="s">
        <v>128</v>
      </c>
      <c r="BT21" s="642"/>
      <c r="BU21" s="642"/>
      <c r="BV21" s="642"/>
      <c r="BW21" s="642"/>
      <c r="BX21" s="642"/>
      <c r="BY21" s="642"/>
      <c r="BZ21" s="642"/>
      <c r="CA21" s="642"/>
      <c r="CB21" s="651"/>
      <c r="CD21" s="667"/>
      <c r="CE21" s="668"/>
      <c r="CF21" s="668"/>
      <c r="CG21" s="668"/>
      <c r="CH21" s="668"/>
      <c r="CI21" s="668"/>
      <c r="CJ21" s="668"/>
      <c r="CK21" s="668"/>
      <c r="CL21" s="668"/>
      <c r="CM21" s="668"/>
      <c r="CN21" s="668"/>
      <c r="CO21" s="668"/>
      <c r="CP21" s="668"/>
      <c r="CQ21" s="669"/>
      <c r="CR21" s="670"/>
      <c r="CS21" s="663"/>
      <c r="CT21" s="663"/>
      <c r="CU21" s="663"/>
      <c r="CV21" s="663"/>
      <c r="CW21" s="663"/>
      <c r="CX21" s="663"/>
      <c r="CY21" s="671"/>
      <c r="CZ21" s="672"/>
      <c r="DA21" s="672"/>
      <c r="DB21" s="672"/>
      <c r="DC21" s="672"/>
      <c r="DD21" s="662"/>
      <c r="DE21" s="663"/>
      <c r="DF21" s="663"/>
      <c r="DG21" s="663"/>
      <c r="DH21" s="663"/>
      <c r="DI21" s="663"/>
      <c r="DJ21" s="663"/>
      <c r="DK21" s="663"/>
      <c r="DL21" s="663"/>
      <c r="DM21" s="663"/>
      <c r="DN21" s="663"/>
      <c r="DO21" s="663"/>
      <c r="DP21" s="671"/>
      <c r="DQ21" s="662"/>
      <c r="DR21" s="663"/>
      <c r="DS21" s="663"/>
      <c r="DT21" s="663"/>
      <c r="DU21" s="663"/>
      <c r="DV21" s="663"/>
      <c r="DW21" s="663"/>
      <c r="DX21" s="663"/>
      <c r="DY21" s="663"/>
      <c r="DZ21" s="663"/>
      <c r="EA21" s="663"/>
      <c r="EB21" s="663"/>
      <c r="EC21" s="664"/>
    </row>
    <row r="22" spans="2:133" ht="11.25" customHeight="1" x14ac:dyDescent="0.15">
      <c r="B22" s="638" t="s">
        <v>277</v>
      </c>
      <c r="C22" s="639"/>
      <c r="D22" s="639"/>
      <c r="E22" s="639"/>
      <c r="F22" s="639"/>
      <c r="G22" s="639"/>
      <c r="H22" s="639"/>
      <c r="I22" s="639"/>
      <c r="J22" s="639"/>
      <c r="K22" s="639"/>
      <c r="L22" s="639"/>
      <c r="M22" s="639"/>
      <c r="N22" s="639"/>
      <c r="O22" s="639"/>
      <c r="P22" s="639"/>
      <c r="Q22" s="640"/>
      <c r="R22" s="641">
        <v>6579049</v>
      </c>
      <c r="S22" s="642"/>
      <c r="T22" s="642"/>
      <c r="U22" s="642"/>
      <c r="V22" s="642"/>
      <c r="W22" s="642"/>
      <c r="X22" s="642"/>
      <c r="Y22" s="643"/>
      <c r="Z22" s="644">
        <v>61.7</v>
      </c>
      <c r="AA22" s="644"/>
      <c r="AB22" s="644"/>
      <c r="AC22" s="644"/>
      <c r="AD22" s="645">
        <v>5823551</v>
      </c>
      <c r="AE22" s="645"/>
      <c r="AF22" s="645"/>
      <c r="AG22" s="645"/>
      <c r="AH22" s="645"/>
      <c r="AI22" s="645"/>
      <c r="AJ22" s="645"/>
      <c r="AK22" s="645"/>
      <c r="AL22" s="646">
        <v>99.8</v>
      </c>
      <c r="AM22" s="647"/>
      <c r="AN22" s="647"/>
      <c r="AO22" s="648"/>
      <c r="AP22" s="659" t="s">
        <v>278</v>
      </c>
      <c r="AQ22" s="660"/>
      <c r="AR22" s="660"/>
      <c r="AS22" s="660"/>
      <c r="AT22" s="660"/>
      <c r="AU22" s="660"/>
      <c r="AV22" s="660"/>
      <c r="AW22" s="660"/>
      <c r="AX22" s="660"/>
      <c r="AY22" s="660"/>
      <c r="AZ22" s="660"/>
      <c r="BA22" s="660"/>
      <c r="BB22" s="660"/>
      <c r="BC22" s="660"/>
      <c r="BD22" s="660"/>
      <c r="BE22" s="660"/>
      <c r="BF22" s="661"/>
      <c r="BG22" s="641" t="s">
        <v>128</v>
      </c>
      <c r="BH22" s="642"/>
      <c r="BI22" s="642"/>
      <c r="BJ22" s="642"/>
      <c r="BK22" s="642"/>
      <c r="BL22" s="642"/>
      <c r="BM22" s="642"/>
      <c r="BN22" s="643"/>
      <c r="BO22" s="644" t="s">
        <v>128</v>
      </c>
      <c r="BP22" s="644"/>
      <c r="BQ22" s="644"/>
      <c r="BR22" s="644"/>
      <c r="BS22" s="650" t="s">
        <v>128</v>
      </c>
      <c r="BT22" s="642"/>
      <c r="BU22" s="642"/>
      <c r="BV22" s="642"/>
      <c r="BW22" s="642"/>
      <c r="BX22" s="642"/>
      <c r="BY22" s="642"/>
      <c r="BZ22" s="642"/>
      <c r="CA22" s="642"/>
      <c r="CB22" s="651"/>
      <c r="CD22" s="623" t="s">
        <v>279</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280</v>
      </c>
      <c r="C23" s="639"/>
      <c r="D23" s="639"/>
      <c r="E23" s="639"/>
      <c r="F23" s="639"/>
      <c r="G23" s="639"/>
      <c r="H23" s="639"/>
      <c r="I23" s="639"/>
      <c r="J23" s="639"/>
      <c r="K23" s="639"/>
      <c r="L23" s="639"/>
      <c r="M23" s="639"/>
      <c r="N23" s="639"/>
      <c r="O23" s="639"/>
      <c r="P23" s="639"/>
      <c r="Q23" s="640"/>
      <c r="R23" s="641">
        <v>1624</v>
      </c>
      <c r="S23" s="642"/>
      <c r="T23" s="642"/>
      <c r="U23" s="642"/>
      <c r="V23" s="642"/>
      <c r="W23" s="642"/>
      <c r="X23" s="642"/>
      <c r="Y23" s="643"/>
      <c r="Z23" s="644">
        <v>0</v>
      </c>
      <c r="AA23" s="644"/>
      <c r="AB23" s="644"/>
      <c r="AC23" s="644"/>
      <c r="AD23" s="645">
        <v>1624</v>
      </c>
      <c r="AE23" s="645"/>
      <c r="AF23" s="645"/>
      <c r="AG23" s="645"/>
      <c r="AH23" s="645"/>
      <c r="AI23" s="645"/>
      <c r="AJ23" s="645"/>
      <c r="AK23" s="645"/>
      <c r="AL23" s="646">
        <v>0</v>
      </c>
      <c r="AM23" s="647"/>
      <c r="AN23" s="647"/>
      <c r="AO23" s="648"/>
      <c r="AP23" s="659" t="s">
        <v>281</v>
      </c>
      <c r="AQ23" s="660"/>
      <c r="AR23" s="660"/>
      <c r="AS23" s="660"/>
      <c r="AT23" s="660"/>
      <c r="AU23" s="660"/>
      <c r="AV23" s="660"/>
      <c r="AW23" s="660"/>
      <c r="AX23" s="660"/>
      <c r="AY23" s="660"/>
      <c r="AZ23" s="660"/>
      <c r="BA23" s="660"/>
      <c r="BB23" s="660"/>
      <c r="BC23" s="660"/>
      <c r="BD23" s="660"/>
      <c r="BE23" s="660"/>
      <c r="BF23" s="661"/>
      <c r="BG23" s="641">
        <v>57669</v>
      </c>
      <c r="BH23" s="642"/>
      <c r="BI23" s="642"/>
      <c r="BJ23" s="642"/>
      <c r="BK23" s="642"/>
      <c r="BL23" s="642"/>
      <c r="BM23" s="642"/>
      <c r="BN23" s="643"/>
      <c r="BO23" s="644">
        <v>4</v>
      </c>
      <c r="BP23" s="644"/>
      <c r="BQ23" s="644"/>
      <c r="BR23" s="644"/>
      <c r="BS23" s="650" t="s">
        <v>128</v>
      </c>
      <c r="BT23" s="642"/>
      <c r="BU23" s="642"/>
      <c r="BV23" s="642"/>
      <c r="BW23" s="642"/>
      <c r="BX23" s="642"/>
      <c r="BY23" s="642"/>
      <c r="BZ23" s="642"/>
      <c r="CA23" s="642"/>
      <c r="CB23" s="651"/>
      <c r="CD23" s="623" t="s">
        <v>221</v>
      </c>
      <c r="CE23" s="624"/>
      <c r="CF23" s="624"/>
      <c r="CG23" s="624"/>
      <c r="CH23" s="624"/>
      <c r="CI23" s="624"/>
      <c r="CJ23" s="624"/>
      <c r="CK23" s="624"/>
      <c r="CL23" s="624"/>
      <c r="CM23" s="624"/>
      <c r="CN23" s="624"/>
      <c r="CO23" s="624"/>
      <c r="CP23" s="624"/>
      <c r="CQ23" s="625"/>
      <c r="CR23" s="623" t="s">
        <v>282</v>
      </c>
      <c r="CS23" s="624"/>
      <c r="CT23" s="624"/>
      <c r="CU23" s="624"/>
      <c r="CV23" s="624"/>
      <c r="CW23" s="624"/>
      <c r="CX23" s="624"/>
      <c r="CY23" s="625"/>
      <c r="CZ23" s="623" t="s">
        <v>283</v>
      </c>
      <c r="DA23" s="624"/>
      <c r="DB23" s="624"/>
      <c r="DC23" s="625"/>
      <c r="DD23" s="623" t="s">
        <v>284</v>
      </c>
      <c r="DE23" s="624"/>
      <c r="DF23" s="624"/>
      <c r="DG23" s="624"/>
      <c r="DH23" s="624"/>
      <c r="DI23" s="624"/>
      <c r="DJ23" s="624"/>
      <c r="DK23" s="625"/>
      <c r="DL23" s="673" t="s">
        <v>285</v>
      </c>
      <c r="DM23" s="674"/>
      <c r="DN23" s="674"/>
      <c r="DO23" s="674"/>
      <c r="DP23" s="674"/>
      <c r="DQ23" s="674"/>
      <c r="DR23" s="674"/>
      <c r="DS23" s="674"/>
      <c r="DT23" s="674"/>
      <c r="DU23" s="674"/>
      <c r="DV23" s="675"/>
      <c r="DW23" s="623" t="s">
        <v>286</v>
      </c>
      <c r="DX23" s="624"/>
      <c r="DY23" s="624"/>
      <c r="DZ23" s="624"/>
      <c r="EA23" s="624"/>
      <c r="EB23" s="624"/>
      <c r="EC23" s="625"/>
    </row>
    <row r="24" spans="2:133" ht="11.25" customHeight="1" x14ac:dyDescent="0.15">
      <c r="B24" s="638" t="s">
        <v>287</v>
      </c>
      <c r="C24" s="639"/>
      <c r="D24" s="639"/>
      <c r="E24" s="639"/>
      <c r="F24" s="639"/>
      <c r="G24" s="639"/>
      <c r="H24" s="639"/>
      <c r="I24" s="639"/>
      <c r="J24" s="639"/>
      <c r="K24" s="639"/>
      <c r="L24" s="639"/>
      <c r="M24" s="639"/>
      <c r="N24" s="639"/>
      <c r="O24" s="639"/>
      <c r="P24" s="639"/>
      <c r="Q24" s="640"/>
      <c r="R24" s="641">
        <v>7176</v>
      </c>
      <c r="S24" s="642"/>
      <c r="T24" s="642"/>
      <c r="U24" s="642"/>
      <c r="V24" s="642"/>
      <c r="W24" s="642"/>
      <c r="X24" s="642"/>
      <c r="Y24" s="643"/>
      <c r="Z24" s="644">
        <v>0.1</v>
      </c>
      <c r="AA24" s="644"/>
      <c r="AB24" s="644"/>
      <c r="AC24" s="644"/>
      <c r="AD24" s="645" t="s">
        <v>128</v>
      </c>
      <c r="AE24" s="645"/>
      <c r="AF24" s="645"/>
      <c r="AG24" s="645"/>
      <c r="AH24" s="645"/>
      <c r="AI24" s="645"/>
      <c r="AJ24" s="645"/>
      <c r="AK24" s="645"/>
      <c r="AL24" s="646" t="s">
        <v>128</v>
      </c>
      <c r="AM24" s="647"/>
      <c r="AN24" s="647"/>
      <c r="AO24" s="648"/>
      <c r="AP24" s="659" t="s">
        <v>288</v>
      </c>
      <c r="AQ24" s="660"/>
      <c r="AR24" s="660"/>
      <c r="AS24" s="660"/>
      <c r="AT24" s="660"/>
      <c r="AU24" s="660"/>
      <c r="AV24" s="660"/>
      <c r="AW24" s="660"/>
      <c r="AX24" s="660"/>
      <c r="AY24" s="660"/>
      <c r="AZ24" s="660"/>
      <c r="BA24" s="660"/>
      <c r="BB24" s="660"/>
      <c r="BC24" s="660"/>
      <c r="BD24" s="660"/>
      <c r="BE24" s="660"/>
      <c r="BF24" s="661"/>
      <c r="BG24" s="641" t="s">
        <v>128</v>
      </c>
      <c r="BH24" s="642"/>
      <c r="BI24" s="642"/>
      <c r="BJ24" s="642"/>
      <c r="BK24" s="642"/>
      <c r="BL24" s="642"/>
      <c r="BM24" s="642"/>
      <c r="BN24" s="643"/>
      <c r="BO24" s="644" t="s">
        <v>128</v>
      </c>
      <c r="BP24" s="644"/>
      <c r="BQ24" s="644"/>
      <c r="BR24" s="644"/>
      <c r="BS24" s="650" t="s">
        <v>128</v>
      </c>
      <c r="BT24" s="642"/>
      <c r="BU24" s="642"/>
      <c r="BV24" s="642"/>
      <c r="BW24" s="642"/>
      <c r="BX24" s="642"/>
      <c r="BY24" s="642"/>
      <c r="BZ24" s="642"/>
      <c r="CA24" s="642"/>
      <c r="CB24" s="651"/>
      <c r="CD24" s="652" t="s">
        <v>289</v>
      </c>
      <c r="CE24" s="653"/>
      <c r="CF24" s="653"/>
      <c r="CG24" s="653"/>
      <c r="CH24" s="653"/>
      <c r="CI24" s="653"/>
      <c r="CJ24" s="653"/>
      <c r="CK24" s="653"/>
      <c r="CL24" s="653"/>
      <c r="CM24" s="653"/>
      <c r="CN24" s="653"/>
      <c r="CO24" s="653"/>
      <c r="CP24" s="653"/>
      <c r="CQ24" s="654"/>
      <c r="CR24" s="630">
        <v>4040783</v>
      </c>
      <c r="CS24" s="631"/>
      <c r="CT24" s="631"/>
      <c r="CU24" s="631"/>
      <c r="CV24" s="631"/>
      <c r="CW24" s="631"/>
      <c r="CX24" s="631"/>
      <c r="CY24" s="632"/>
      <c r="CZ24" s="635">
        <v>38.200000000000003</v>
      </c>
      <c r="DA24" s="636"/>
      <c r="DB24" s="636"/>
      <c r="DC24" s="655"/>
      <c r="DD24" s="676">
        <v>2753254</v>
      </c>
      <c r="DE24" s="631"/>
      <c r="DF24" s="631"/>
      <c r="DG24" s="631"/>
      <c r="DH24" s="631"/>
      <c r="DI24" s="631"/>
      <c r="DJ24" s="631"/>
      <c r="DK24" s="632"/>
      <c r="DL24" s="676">
        <v>2735058</v>
      </c>
      <c r="DM24" s="631"/>
      <c r="DN24" s="631"/>
      <c r="DO24" s="631"/>
      <c r="DP24" s="631"/>
      <c r="DQ24" s="631"/>
      <c r="DR24" s="631"/>
      <c r="DS24" s="631"/>
      <c r="DT24" s="631"/>
      <c r="DU24" s="631"/>
      <c r="DV24" s="632"/>
      <c r="DW24" s="635">
        <v>44.9</v>
      </c>
      <c r="DX24" s="636"/>
      <c r="DY24" s="636"/>
      <c r="DZ24" s="636"/>
      <c r="EA24" s="636"/>
      <c r="EB24" s="636"/>
      <c r="EC24" s="637"/>
    </row>
    <row r="25" spans="2:133" ht="11.25" customHeight="1" x14ac:dyDescent="0.15">
      <c r="B25" s="638" t="s">
        <v>290</v>
      </c>
      <c r="C25" s="639"/>
      <c r="D25" s="639"/>
      <c r="E25" s="639"/>
      <c r="F25" s="639"/>
      <c r="G25" s="639"/>
      <c r="H25" s="639"/>
      <c r="I25" s="639"/>
      <c r="J25" s="639"/>
      <c r="K25" s="639"/>
      <c r="L25" s="639"/>
      <c r="M25" s="639"/>
      <c r="N25" s="639"/>
      <c r="O25" s="639"/>
      <c r="P25" s="639"/>
      <c r="Q25" s="640"/>
      <c r="R25" s="641">
        <v>321952</v>
      </c>
      <c r="S25" s="642"/>
      <c r="T25" s="642"/>
      <c r="U25" s="642"/>
      <c r="V25" s="642"/>
      <c r="W25" s="642"/>
      <c r="X25" s="642"/>
      <c r="Y25" s="643"/>
      <c r="Z25" s="644">
        <v>3</v>
      </c>
      <c r="AA25" s="644"/>
      <c r="AB25" s="644"/>
      <c r="AC25" s="644"/>
      <c r="AD25" s="645">
        <v>2830</v>
      </c>
      <c r="AE25" s="645"/>
      <c r="AF25" s="645"/>
      <c r="AG25" s="645"/>
      <c r="AH25" s="645"/>
      <c r="AI25" s="645"/>
      <c r="AJ25" s="645"/>
      <c r="AK25" s="645"/>
      <c r="AL25" s="646">
        <v>0</v>
      </c>
      <c r="AM25" s="647"/>
      <c r="AN25" s="647"/>
      <c r="AO25" s="648"/>
      <c r="AP25" s="659" t="s">
        <v>291</v>
      </c>
      <c r="AQ25" s="660"/>
      <c r="AR25" s="660"/>
      <c r="AS25" s="660"/>
      <c r="AT25" s="660"/>
      <c r="AU25" s="660"/>
      <c r="AV25" s="660"/>
      <c r="AW25" s="660"/>
      <c r="AX25" s="660"/>
      <c r="AY25" s="660"/>
      <c r="AZ25" s="660"/>
      <c r="BA25" s="660"/>
      <c r="BB25" s="660"/>
      <c r="BC25" s="660"/>
      <c r="BD25" s="660"/>
      <c r="BE25" s="660"/>
      <c r="BF25" s="661"/>
      <c r="BG25" s="641" t="s">
        <v>128</v>
      </c>
      <c r="BH25" s="642"/>
      <c r="BI25" s="642"/>
      <c r="BJ25" s="642"/>
      <c r="BK25" s="642"/>
      <c r="BL25" s="642"/>
      <c r="BM25" s="642"/>
      <c r="BN25" s="643"/>
      <c r="BO25" s="644" t="s">
        <v>128</v>
      </c>
      <c r="BP25" s="644"/>
      <c r="BQ25" s="644"/>
      <c r="BR25" s="644"/>
      <c r="BS25" s="650" t="s">
        <v>128</v>
      </c>
      <c r="BT25" s="642"/>
      <c r="BU25" s="642"/>
      <c r="BV25" s="642"/>
      <c r="BW25" s="642"/>
      <c r="BX25" s="642"/>
      <c r="BY25" s="642"/>
      <c r="BZ25" s="642"/>
      <c r="CA25" s="642"/>
      <c r="CB25" s="651"/>
      <c r="CD25" s="656" t="s">
        <v>292</v>
      </c>
      <c r="CE25" s="657"/>
      <c r="CF25" s="657"/>
      <c r="CG25" s="657"/>
      <c r="CH25" s="657"/>
      <c r="CI25" s="657"/>
      <c r="CJ25" s="657"/>
      <c r="CK25" s="657"/>
      <c r="CL25" s="657"/>
      <c r="CM25" s="657"/>
      <c r="CN25" s="657"/>
      <c r="CO25" s="657"/>
      <c r="CP25" s="657"/>
      <c r="CQ25" s="658"/>
      <c r="CR25" s="641">
        <v>1786474</v>
      </c>
      <c r="CS25" s="665"/>
      <c r="CT25" s="665"/>
      <c r="CU25" s="665"/>
      <c r="CV25" s="665"/>
      <c r="CW25" s="665"/>
      <c r="CX25" s="665"/>
      <c r="CY25" s="666"/>
      <c r="CZ25" s="646">
        <v>16.899999999999999</v>
      </c>
      <c r="DA25" s="677"/>
      <c r="DB25" s="677"/>
      <c r="DC25" s="679"/>
      <c r="DD25" s="650">
        <v>1720517</v>
      </c>
      <c r="DE25" s="665"/>
      <c r="DF25" s="665"/>
      <c r="DG25" s="665"/>
      <c r="DH25" s="665"/>
      <c r="DI25" s="665"/>
      <c r="DJ25" s="665"/>
      <c r="DK25" s="666"/>
      <c r="DL25" s="650">
        <v>1713448</v>
      </c>
      <c r="DM25" s="665"/>
      <c r="DN25" s="665"/>
      <c r="DO25" s="665"/>
      <c r="DP25" s="665"/>
      <c r="DQ25" s="665"/>
      <c r="DR25" s="665"/>
      <c r="DS25" s="665"/>
      <c r="DT25" s="665"/>
      <c r="DU25" s="665"/>
      <c r="DV25" s="666"/>
      <c r="DW25" s="646">
        <v>28.1</v>
      </c>
      <c r="DX25" s="677"/>
      <c r="DY25" s="677"/>
      <c r="DZ25" s="677"/>
      <c r="EA25" s="677"/>
      <c r="EB25" s="677"/>
      <c r="EC25" s="678"/>
    </row>
    <row r="26" spans="2:133" ht="11.25" customHeight="1" x14ac:dyDescent="0.15">
      <c r="B26" s="638" t="s">
        <v>293</v>
      </c>
      <c r="C26" s="639"/>
      <c r="D26" s="639"/>
      <c r="E26" s="639"/>
      <c r="F26" s="639"/>
      <c r="G26" s="639"/>
      <c r="H26" s="639"/>
      <c r="I26" s="639"/>
      <c r="J26" s="639"/>
      <c r="K26" s="639"/>
      <c r="L26" s="639"/>
      <c r="M26" s="639"/>
      <c r="N26" s="639"/>
      <c r="O26" s="639"/>
      <c r="P26" s="639"/>
      <c r="Q26" s="640"/>
      <c r="R26" s="641">
        <v>95986</v>
      </c>
      <c r="S26" s="642"/>
      <c r="T26" s="642"/>
      <c r="U26" s="642"/>
      <c r="V26" s="642"/>
      <c r="W26" s="642"/>
      <c r="X26" s="642"/>
      <c r="Y26" s="643"/>
      <c r="Z26" s="644">
        <v>0.9</v>
      </c>
      <c r="AA26" s="644"/>
      <c r="AB26" s="644"/>
      <c r="AC26" s="644"/>
      <c r="AD26" s="645" t="s">
        <v>128</v>
      </c>
      <c r="AE26" s="645"/>
      <c r="AF26" s="645"/>
      <c r="AG26" s="645"/>
      <c r="AH26" s="645"/>
      <c r="AI26" s="645"/>
      <c r="AJ26" s="645"/>
      <c r="AK26" s="645"/>
      <c r="AL26" s="646" t="s">
        <v>128</v>
      </c>
      <c r="AM26" s="647"/>
      <c r="AN26" s="647"/>
      <c r="AO26" s="648"/>
      <c r="AP26" s="659" t="s">
        <v>294</v>
      </c>
      <c r="AQ26" s="680"/>
      <c r="AR26" s="680"/>
      <c r="AS26" s="680"/>
      <c r="AT26" s="680"/>
      <c r="AU26" s="680"/>
      <c r="AV26" s="680"/>
      <c r="AW26" s="680"/>
      <c r="AX26" s="680"/>
      <c r="AY26" s="680"/>
      <c r="AZ26" s="680"/>
      <c r="BA26" s="680"/>
      <c r="BB26" s="680"/>
      <c r="BC26" s="680"/>
      <c r="BD26" s="680"/>
      <c r="BE26" s="680"/>
      <c r="BF26" s="661"/>
      <c r="BG26" s="641" t="s">
        <v>128</v>
      </c>
      <c r="BH26" s="642"/>
      <c r="BI26" s="642"/>
      <c r="BJ26" s="642"/>
      <c r="BK26" s="642"/>
      <c r="BL26" s="642"/>
      <c r="BM26" s="642"/>
      <c r="BN26" s="643"/>
      <c r="BO26" s="644" t="s">
        <v>128</v>
      </c>
      <c r="BP26" s="644"/>
      <c r="BQ26" s="644"/>
      <c r="BR26" s="644"/>
      <c r="BS26" s="650" t="s">
        <v>128</v>
      </c>
      <c r="BT26" s="642"/>
      <c r="BU26" s="642"/>
      <c r="BV26" s="642"/>
      <c r="BW26" s="642"/>
      <c r="BX26" s="642"/>
      <c r="BY26" s="642"/>
      <c r="BZ26" s="642"/>
      <c r="CA26" s="642"/>
      <c r="CB26" s="651"/>
      <c r="CD26" s="656" t="s">
        <v>295</v>
      </c>
      <c r="CE26" s="657"/>
      <c r="CF26" s="657"/>
      <c r="CG26" s="657"/>
      <c r="CH26" s="657"/>
      <c r="CI26" s="657"/>
      <c r="CJ26" s="657"/>
      <c r="CK26" s="657"/>
      <c r="CL26" s="657"/>
      <c r="CM26" s="657"/>
      <c r="CN26" s="657"/>
      <c r="CO26" s="657"/>
      <c r="CP26" s="657"/>
      <c r="CQ26" s="658"/>
      <c r="CR26" s="641">
        <v>1173180</v>
      </c>
      <c r="CS26" s="642"/>
      <c r="CT26" s="642"/>
      <c r="CU26" s="642"/>
      <c r="CV26" s="642"/>
      <c r="CW26" s="642"/>
      <c r="CX26" s="642"/>
      <c r="CY26" s="643"/>
      <c r="CZ26" s="646">
        <v>11.1</v>
      </c>
      <c r="DA26" s="677"/>
      <c r="DB26" s="677"/>
      <c r="DC26" s="679"/>
      <c r="DD26" s="650">
        <v>1110059</v>
      </c>
      <c r="DE26" s="642"/>
      <c r="DF26" s="642"/>
      <c r="DG26" s="642"/>
      <c r="DH26" s="642"/>
      <c r="DI26" s="642"/>
      <c r="DJ26" s="642"/>
      <c r="DK26" s="643"/>
      <c r="DL26" s="650" t="s">
        <v>128</v>
      </c>
      <c r="DM26" s="642"/>
      <c r="DN26" s="642"/>
      <c r="DO26" s="642"/>
      <c r="DP26" s="642"/>
      <c r="DQ26" s="642"/>
      <c r="DR26" s="642"/>
      <c r="DS26" s="642"/>
      <c r="DT26" s="642"/>
      <c r="DU26" s="642"/>
      <c r="DV26" s="643"/>
      <c r="DW26" s="646" t="s">
        <v>128</v>
      </c>
      <c r="DX26" s="677"/>
      <c r="DY26" s="677"/>
      <c r="DZ26" s="677"/>
      <c r="EA26" s="677"/>
      <c r="EB26" s="677"/>
      <c r="EC26" s="678"/>
    </row>
    <row r="27" spans="2:133" ht="11.25" customHeight="1" x14ac:dyDescent="0.15">
      <c r="B27" s="638" t="s">
        <v>296</v>
      </c>
      <c r="C27" s="639"/>
      <c r="D27" s="639"/>
      <c r="E27" s="639"/>
      <c r="F27" s="639"/>
      <c r="G27" s="639"/>
      <c r="H27" s="639"/>
      <c r="I27" s="639"/>
      <c r="J27" s="639"/>
      <c r="K27" s="639"/>
      <c r="L27" s="639"/>
      <c r="M27" s="639"/>
      <c r="N27" s="639"/>
      <c r="O27" s="639"/>
      <c r="P27" s="639"/>
      <c r="Q27" s="640"/>
      <c r="R27" s="641">
        <v>1138939</v>
      </c>
      <c r="S27" s="642"/>
      <c r="T27" s="642"/>
      <c r="U27" s="642"/>
      <c r="V27" s="642"/>
      <c r="W27" s="642"/>
      <c r="X27" s="642"/>
      <c r="Y27" s="643"/>
      <c r="Z27" s="644">
        <v>10.7</v>
      </c>
      <c r="AA27" s="644"/>
      <c r="AB27" s="644"/>
      <c r="AC27" s="644"/>
      <c r="AD27" s="645" t="s">
        <v>128</v>
      </c>
      <c r="AE27" s="645"/>
      <c r="AF27" s="645"/>
      <c r="AG27" s="645"/>
      <c r="AH27" s="645"/>
      <c r="AI27" s="645"/>
      <c r="AJ27" s="645"/>
      <c r="AK27" s="645"/>
      <c r="AL27" s="646" t="s">
        <v>128</v>
      </c>
      <c r="AM27" s="647"/>
      <c r="AN27" s="647"/>
      <c r="AO27" s="648"/>
      <c r="AP27" s="638" t="s">
        <v>297</v>
      </c>
      <c r="AQ27" s="639"/>
      <c r="AR27" s="639"/>
      <c r="AS27" s="639"/>
      <c r="AT27" s="639"/>
      <c r="AU27" s="639"/>
      <c r="AV27" s="639"/>
      <c r="AW27" s="639"/>
      <c r="AX27" s="639"/>
      <c r="AY27" s="639"/>
      <c r="AZ27" s="639"/>
      <c r="BA27" s="639"/>
      <c r="BB27" s="639"/>
      <c r="BC27" s="639"/>
      <c r="BD27" s="639"/>
      <c r="BE27" s="639"/>
      <c r="BF27" s="640"/>
      <c r="BG27" s="641">
        <v>1442687</v>
      </c>
      <c r="BH27" s="642"/>
      <c r="BI27" s="642"/>
      <c r="BJ27" s="642"/>
      <c r="BK27" s="642"/>
      <c r="BL27" s="642"/>
      <c r="BM27" s="642"/>
      <c r="BN27" s="643"/>
      <c r="BO27" s="644">
        <v>100</v>
      </c>
      <c r="BP27" s="644"/>
      <c r="BQ27" s="644"/>
      <c r="BR27" s="644"/>
      <c r="BS27" s="650">
        <v>35229</v>
      </c>
      <c r="BT27" s="642"/>
      <c r="BU27" s="642"/>
      <c r="BV27" s="642"/>
      <c r="BW27" s="642"/>
      <c r="BX27" s="642"/>
      <c r="BY27" s="642"/>
      <c r="BZ27" s="642"/>
      <c r="CA27" s="642"/>
      <c r="CB27" s="651"/>
      <c r="CD27" s="656" t="s">
        <v>298</v>
      </c>
      <c r="CE27" s="657"/>
      <c r="CF27" s="657"/>
      <c r="CG27" s="657"/>
      <c r="CH27" s="657"/>
      <c r="CI27" s="657"/>
      <c r="CJ27" s="657"/>
      <c r="CK27" s="657"/>
      <c r="CL27" s="657"/>
      <c r="CM27" s="657"/>
      <c r="CN27" s="657"/>
      <c r="CO27" s="657"/>
      <c r="CP27" s="657"/>
      <c r="CQ27" s="658"/>
      <c r="CR27" s="641">
        <v>1372527</v>
      </c>
      <c r="CS27" s="665"/>
      <c r="CT27" s="665"/>
      <c r="CU27" s="665"/>
      <c r="CV27" s="665"/>
      <c r="CW27" s="665"/>
      <c r="CX27" s="665"/>
      <c r="CY27" s="666"/>
      <c r="CZ27" s="646">
        <v>13</v>
      </c>
      <c r="DA27" s="677"/>
      <c r="DB27" s="677"/>
      <c r="DC27" s="679"/>
      <c r="DD27" s="650">
        <v>304353</v>
      </c>
      <c r="DE27" s="665"/>
      <c r="DF27" s="665"/>
      <c r="DG27" s="665"/>
      <c r="DH27" s="665"/>
      <c r="DI27" s="665"/>
      <c r="DJ27" s="665"/>
      <c r="DK27" s="666"/>
      <c r="DL27" s="650">
        <v>293226</v>
      </c>
      <c r="DM27" s="665"/>
      <c r="DN27" s="665"/>
      <c r="DO27" s="665"/>
      <c r="DP27" s="665"/>
      <c r="DQ27" s="665"/>
      <c r="DR27" s="665"/>
      <c r="DS27" s="665"/>
      <c r="DT27" s="665"/>
      <c r="DU27" s="665"/>
      <c r="DV27" s="666"/>
      <c r="DW27" s="646">
        <v>4.8</v>
      </c>
      <c r="DX27" s="677"/>
      <c r="DY27" s="677"/>
      <c r="DZ27" s="677"/>
      <c r="EA27" s="677"/>
      <c r="EB27" s="677"/>
      <c r="EC27" s="678"/>
    </row>
    <row r="28" spans="2:133" ht="11.25" customHeight="1" x14ac:dyDescent="0.15">
      <c r="B28" s="683" t="s">
        <v>299</v>
      </c>
      <c r="C28" s="684"/>
      <c r="D28" s="684"/>
      <c r="E28" s="684"/>
      <c r="F28" s="684"/>
      <c r="G28" s="684"/>
      <c r="H28" s="684"/>
      <c r="I28" s="684"/>
      <c r="J28" s="684"/>
      <c r="K28" s="684"/>
      <c r="L28" s="684"/>
      <c r="M28" s="684"/>
      <c r="N28" s="684"/>
      <c r="O28" s="684"/>
      <c r="P28" s="684"/>
      <c r="Q28" s="685"/>
      <c r="R28" s="641" t="s">
        <v>128</v>
      </c>
      <c r="S28" s="642"/>
      <c r="T28" s="642"/>
      <c r="U28" s="642"/>
      <c r="V28" s="642"/>
      <c r="W28" s="642"/>
      <c r="X28" s="642"/>
      <c r="Y28" s="643"/>
      <c r="Z28" s="644" t="s">
        <v>128</v>
      </c>
      <c r="AA28" s="644"/>
      <c r="AB28" s="644"/>
      <c r="AC28" s="644"/>
      <c r="AD28" s="645" t="s">
        <v>300</v>
      </c>
      <c r="AE28" s="645"/>
      <c r="AF28" s="645"/>
      <c r="AG28" s="645"/>
      <c r="AH28" s="645"/>
      <c r="AI28" s="645"/>
      <c r="AJ28" s="645"/>
      <c r="AK28" s="645"/>
      <c r="AL28" s="646" t="s">
        <v>128</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301</v>
      </c>
      <c r="CE28" s="657"/>
      <c r="CF28" s="657"/>
      <c r="CG28" s="657"/>
      <c r="CH28" s="657"/>
      <c r="CI28" s="657"/>
      <c r="CJ28" s="657"/>
      <c r="CK28" s="657"/>
      <c r="CL28" s="657"/>
      <c r="CM28" s="657"/>
      <c r="CN28" s="657"/>
      <c r="CO28" s="657"/>
      <c r="CP28" s="657"/>
      <c r="CQ28" s="658"/>
      <c r="CR28" s="641">
        <v>881782</v>
      </c>
      <c r="CS28" s="642"/>
      <c r="CT28" s="642"/>
      <c r="CU28" s="642"/>
      <c r="CV28" s="642"/>
      <c r="CW28" s="642"/>
      <c r="CX28" s="642"/>
      <c r="CY28" s="643"/>
      <c r="CZ28" s="646">
        <v>8.3000000000000007</v>
      </c>
      <c r="DA28" s="677"/>
      <c r="DB28" s="677"/>
      <c r="DC28" s="679"/>
      <c r="DD28" s="650">
        <v>728384</v>
      </c>
      <c r="DE28" s="642"/>
      <c r="DF28" s="642"/>
      <c r="DG28" s="642"/>
      <c r="DH28" s="642"/>
      <c r="DI28" s="642"/>
      <c r="DJ28" s="642"/>
      <c r="DK28" s="643"/>
      <c r="DL28" s="650">
        <v>728384</v>
      </c>
      <c r="DM28" s="642"/>
      <c r="DN28" s="642"/>
      <c r="DO28" s="642"/>
      <c r="DP28" s="642"/>
      <c r="DQ28" s="642"/>
      <c r="DR28" s="642"/>
      <c r="DS28" s="642"/>
      <c r="DT28" s="642"/>
      <c r="DU28" s="642"/>
      <c r="DV28" s="643"/>
      <c r="DW28" s="646">
        <v>12</v>
      </c>
      <c r="DX28" s="677"/>
      <c r="DY28" s="677"/>
      <c r="DZ28" s="677"/>
      <c r="EA28" s="677"/>
      <c r="EB28" s="677"/>
      <c r="EC28" s="678"/>
    </row>
    <row r="29" spans="2:133" ht="11.25" customHeight="1" x14ac:dyDescent="0.15">
      <c r="B29" s="638" t="s">
        <v>302</v>
      </c>
      <c r="C29" s="639"/>
      <c r="D29" s="639"/>
      <c r="E29" s="639"/>
      <c r="F29" s="639"/>
      <c r="G29" s="639"/>
      <c r="H29" s="639"/>
      <c r="I29" s="639"/>
      <c r="J29" s="639"/>
      <c r="K29" s="639"/>
      <c r="L29" s="639"/>
      <c r="M29" s="639"/>
      <c r="N29" s="639"/>
      <c r="O29" s="639"/>
      <c r="P29" s="639"/>
      <c r="Q29" s="640"/>
      <c r="R29" s="641">
        <v>679306</v>
      </c>
      <c r="S29" s="642"/>
      <c r="T29" s="642"/>
      <c r="U29" s="642"/>
      <c r="V29" s="642"/>
      <c r="W29" s="642"/>
      <c r="X29" s="642"/>
      <c r="Y29" s="643"/>
      <c r="Z29" s="644">
        <v>6.4</v>
      </c>
      <c r="AA29" s="644"/>
      <c r="AB29" s="644"/>
      <c r="AC29" s="644"/>
      <c r="AD29" s="645" t="s">
        <v>128</v>
      </c>
      <c r="AE29" s="645"/>
      <c r="AF29" s="645"/>
      <c r="AG29" s="645"/>
      <c r="AH29" s="645"/>
      <c r="AI29" s="645"/>
      <c r="AJ29" s="645"/>
      <c r="AK29" s="645"/>
      <c r="AL29" s="646" t="s">
        <v>128</v>
      </c>
      <c r="AM29" s="647"/>
      <c r="AN29" s="647"/>
      <c r="AO29" s="648"/>
      <c r="AP29" s="620" t="s">
        <v>221</v>
      </c>
      <c r="AQ29" s="621"/>
      <c r="AR29" s="621"/>
      <c r="AS29" s="621"/>
      <c r="AT29" s="621"/>
      <c r="AU29" s="621"/>
      <c r="AV29" s="621"/>
      <c r="AW29" s="621"/>
      <c r="AX29" s="621"/>
      <c r="AY29" s="621"/>
      <c r="AZ29" s="621"/>
      <c r="BA29" s="621"/>
      <c r="BB29" s="621"/>
      <c r="BC29" s="621"/>
      <c r="BD29" s="621"/>
      <c r="BE29" s="621"/>
      <c r="BF29" s="622"/>
      <c r="BG29" s="620" t="s">
        <v>303</v>
      </c>
      <c r="BH29" s="681"/>
      <c r="BI29" s="681"/>
      <c r="BJ29" s="681"/>
      <c r="BK29" s="681"/>
      <c r="BL29" s="681"/>
      <c r="BM29" s="681"/>
      <c r="BN29" s="681"/>
      <c r="BO29" s="681"/>
      <c r="BP29" s="681"/>
      <c r="BQ29" s="682"/>
      <c r="BR29" s="620" t="s">
        <v>304</v>
      </c>
      <c r="BS29" s="681"/>
      <c r="BT29" s="681"/>
      <c r="BU29" s="681"/>
      <c r="BV29" s="681"/>
      <c r="BW29" s="681"/>
      <c r="BX29" s="681"/>
      <c r="BY29" s="681"/>
      <c r="BZ29" s="681"/>
      <c r="CA29" s="681"/>
      <c r="CB29" s="682"/>
      <c r="CD29" s="704" t="s">
        <v>305</v>
      </c>
      <c r="CE29" s="705"/>
      <c r="CF29" s="656" t="s">
        <v>70</v>
      </c>
      <c r="CG29" s="657"/>
      <c r="CH29" s="657"/>
      <c r="CI29" s="657"/>
      <c r="CJ29" s="657"/>
      <c r="CK29" s="657"/>
      <c r="CL29" s="657"/>
      <c r="CM29" s="657"/>
      <c r="CN29" s="657"/>
      <c r="CO29" s="657"/>
      <c r="CP29" s="657"/>
      <c r="CQ29" s="658"/>
      <c r="CR29" s="641">
        <v>879943</v>
      </c>
      <c r="CS29" s="665"/>
      <c r="CT29" s="665"/>
      <c r="CU29" s="665"/>
      <c r="CV29" s="665"/>
      <c r="CW29" s="665"/>
      <c r="CX29" s="665"/>
      <c r="CY29" s="666"/>
      <c r="CZ29" s="646">
        <v>8.3000000000000007</v>
      </c>
      <c r="DA29" s="677"/>
      <c r="DB29" s="677"/>
      <c r="DC29" s="679"/>
      <c r="DD29" s="650">
        <v>726545</v>
      </c>
      <c r="DE29" s="665"/>
      <c r="DF29" s="665"/>
      <c r="DG29" s="665"/>
      <c r="DH29" s="665"/>
      <c r="DI29" s="665"/>
      <c r="DJ29" s="665"/>
      <c r="DK29" s="666"/>
      <c r="DL29" s="650">
        <v>726545</v>
      </c>
      <c r="DM29" s="665"/>
      <c r="DN29" s="665"/>
      <c r="DO29" s="665"/>
      <c r="DP29" s="665"/>
      <c r="DQ29" s="665"/>
      <c r="DR29" s="665"/>
      <c r="DS29" s="665"/>
      <c r="DT29" s="665"/>
      <c r="DU29" s="665"/>
      <c r="DV29" s="666"/>
      <c r="DW29" s="646">
        <v>11.9</v>
      </c>
      <c r="DX29" s="677"/>
      <c r="DY29" s="677"/>
      <c r="DZ29" s="677"/>
      <c r="EA29" s="677"/>
      <c r="EB29" s="677"/>
      <c r="EC29" s="678"/>
    </row>
    <row r="30" spans="2:133" ht="11.25" customHeight="1" x14ac:dyDescent="0.15">
      <c r="B30" s="638" t="s">
        <v>306</v>
      </c>
      <c r="C30" s="639"/>
      <c r="D30" s="639"/>
      <c r="E30" s="639"/>
      <c r="F30" s="639"/>
      <c r="G30" s="639"/>
      <c r="H30" s="639"/>
      <c r="I30" s="639"/>
      <c r="J30" s="639"/>
      <c r="K30" s="639"/>
      <c r="L30" s="639"/>
      <c r="M30" s="639"/>
      <c r="N30" s="639"/>
      <c r="O30" s="639"/>
      <c r="P30" s="639"/>
      <c r="Q30" s="640"/>
      <c r="R30" s="641">
        <v>36375</v>
      </c>
      <c r="S30" s="642"/>
      <c r="T30" s="642"/>
      <c r="U30" s="642"/>
      <c r="V30" s="642"/>
      <c r="W30" s="642"/>
      <c r="X30" s="642"/>
      <c r="Y30" s="643"/>
      <c r="Z30" s="644">
        <v>0.3</v>
      </c>
      <c r="AA30" s="644"/>
      <c r="AB30" s="644"/>
      <c r="AC30" s="644"/>
      <c r="AD30" s="645">
        <v>7505</v>
      </c>
      <c r="AE30" s="645"/>
      <c r="AF30" s="645"/>
      <c r="AG30" s="645"/>
      <c r="AH30" s="645"/>
      <c r="AI30" s="645"/>
      <c r="AJ30" s="645"/>
      <c r="AK30" s="645"/>
      <c r="AL30" s="646">
        <v>0.1</v>
      </c>
      <c r="AM30" s="647"/>
      <c r="AN30" s="647"/>
      <c r="AO30" s="648"/>
      <c r="AP30" s="689" t="s">
        <v>307</v>
      </c>
      <c r="AQ30" s="690"/>
      <c r="AR30" s="690"/>
      <c r="AS30" s="690"/>
      <c r="AT30" s="695" t="s">
        <v>308</v>
      </c>
      <c r="AU30" s="230"/>
      <c r="AV30" s="230"/>
      <c r="AW30" s="230"/>
      <c r="AX30" s="627" t="s">
        <v>186</v>
      </c>
      <c r="AY30" s="628"/>
      <c r="AZ30" s="628"/>
      <c r="BA30" s="628"/>
      <c r="BB30" s="628"/>
      <c r="BC30" s="628"/>
      <c r="BD30" s="628"/>
      <c r="BE30" s="628"/>
      <c r="BF30" s="629"/>
      <c r="BG30" s="701">
        <v>99.1</v>
      </c>
      <c r="BH30" s="702"/>
      <c r="BI30" s="702"/>
      <c r="BJ30" s="702"/>
      <c r="BK30" s="702"/>
      <c r="BL30" s="702"/>
      <c r="BM30" s="636">
        <v>94.5</v>
      </c>
      <c r="BN30" s="702"/>
      <c r="BO30" s="702"/>
      <c r="BP30" s="702"/>
      <c r="BQ30" s="703"/>
      <c r="BR30" s="701">
        <v>99</v>
      </c>
      <c r="BS30" s="702"/>
      <c r="BT30" s="702"/>
      <c r="BU30" s="702"/>
      <c r="BV30" s="702"/>
      <c r="BW30" s="702"/>
      <c r="BX30" s="636">
        <v>94.1</v>
      </c>
      <c r="BY30" s="702"/>
      <c r="BZ30" s="702"/>
      <c r="CA30" s="702"/>
      <c r="CB30" s="703"/>
      <c r="CD30" s="706"/>
      <c r="CE30" s="707"/>
      <c r="CF30" s="656" t="s">
        <v>309</v>
      </c>
      <c r="CG30" s="657"/>
      <c r="CH30" s="657"/>
      <c r="CI30" s="657"/>
      <c r="CJ30" s="657"/>
      <c r="CK30" s="657"/>
      <c r="CL30" s="657"/>
      <c r="CM30" s="657"/>
      <c r="CN30" s="657"/>
      <c r="CO30" s="657"/>
      <c r="CP30" s="657"/>
      <c r="CQ30" s="658"/>
      <c r="CR30" s="641">
        <v>808587</v>
      </c>
      <c r="CS30" s="642"/>
      <c r="CT30" s="642"/>
      <c r="CU30" s="642"/>
      <c r="CV30" s="642"/>
      <c r="CW30" s="642"/>
      <c r="CX30" s="642"/>
      <c r="CY30" s="643"/>
      <c r="CZ30" s="646">
        <v>7.6</v>
      </c>
      <c r="DA30" s="677"/>
      <c r="DB30" s="677"/>
      <c r="DC30" s="679"/>
      <c r="DD30" s="650">
        <v>655303</v>
      </c>
      <c r="DE30" s="642"/>
      <c r="DF30" s="642"/>
      <c r="DG30" s="642"/>
      <c r="DH30" s="642"/>
      <c r="DI30" s="642"/>
      <c r="DJ30" s="642"/>
      <c r="DK30" s="643"/>
      <c r="DL30" s="650">
        <v>655303</v>
      </c>
      <c r="DM30" s="642"/>
      <c r="DN30" s="642"/>
      <c r="DO30" s="642"/>
      <c r="DP30" s="642"/>
      <c r="DQ30" s="642"/>
      <c r="DR30" s="642"/>
      <c r="DS30" s="642"/>
      <c r="DT30" s="642"/>
      <c r="DU30" s="642"/>
      <c r="DV30" s="643"/>
      <c r="DW30" s="646">
        <v>10.8</v>
      </c>
      <c r="DX30" s="677"/>
      <c r="DY30" s="677"/>
      <c r="DZ30" s="677"/>
      <c r="EA30" s="677"/>
      <c r="EB30" s="677"/>
      <c r="EC30" s="678"/>
    </row>
    <row r="31" spans="2:133" ht="11.25" customHeight="1" x14ac:dyDescent="0.15">
      <c r="B31" s="638" t="s">
        <v>310</v>
      </c>
      <c r="C31" s="639"/>
      <c r="D31" s="639"/>
      <c r="E31" s="639"/>
      <c r="F31" s="639"/>
      <c r="G31" s="639"/>
      <c r="H31" s="639"/>
      <c r="I31" s="639"/>
      <c r="J31" s="639"/>
      <c r="K31" s="639"/>
      <c r="L31" s="639"/>
      <c r="M31" s="639"/>
      <c r="N31" s="639"/>
      <c r="O31" s="639"/>
      <c r="P31" s="639"/>
      <c r="Q31" s="640"/>
      <c r="R31" s="641">
        <v>212319</v>
      </c>
      <c r="S31" s="642"/>
      <c r="T31" s="642"/>
      <c r="U31" s="642"/>
      <c r="V31" s="642"/>
      <c r="W31" s="642"/>
      <c r="X31" s="642"/>
      <c r="Y31" s="643"/>
      <c r="Z31" s="644">
        <v>2</v>
      </c>
      <c r="AA31" s="644"/>
      <c r="AB31" s="644"/>
      <c r="AC31" s="644"/>
      <c r="AD31" s="645" t="s">
        <v>128</v>
      </c>
      <c r="AE31" s="645"/>
      <c r="AF31" s="645"/>
      <c r="AG31" s="645"/>
      <c r="AH31" s="645"/>
      <c r="AI31" s="645"/>
      <c r="AJ31" s="645"/>
      <c r="AK31" s="645"/>
      <c r="AL31" s="646" t="s">
        <v>128</v>
      </c>
      <c r="AM31" s="647"/>
      <c r="AN31" s="647"/>
      <c r="AO31" s="648"/>
      <c r="AP31" s="691"/>
      <c r="AQ31" s="692"/>
      <c r="AR31" s="692"/>
      <c r="AS31" s="692"/>
      <c r="AT31" s="696"/>
      <c r="AU31" s="229" t="s">
        <v>311</v>
      </c>
      <c r="AV31" s="229"/>
      <c r="AW31" s="229"/>
      <c r="AX31" s="638" t="s">
        <v>312</v>
      </c>
      <c r="AY31" s="639"/>
      <c r="AZ31" s="639"/>
      <c r="BA31" s="639"/>
      <c r="BB31" s="639"/>
      <c r="BC31" s="639"/>
      <c r="BD31" s="639"/>
      <c r="BE31" s="639"/>
      <c r="BF31" s="640"/>
      <c r="BG31" s="698">
        <v>99</v>
      </c>
      <c r="BH31" s="665"/>
      <c r="BI31" s="665"/>
      <c r="BJ31" s="665"/>
      <c r="BK31" s="665"/>
      <c r="BL31" s="665"/>
      <c r="BM31" s="647">
        <v>94.5</v>
      </c>
      <c r="BN31" s="699"/>
      <c r="BO31" s="699"/>
      <c r="BP31" s="699"/>
      <c r="BQ31" s="700"/>
      <c r="BR31" s="698">
        <v>98.9</v>
      </c>
      <c r="BS31" s="665"/>
      <c r="BT31" s="665"/>
      <c r="BU31" s="665"/>
      <c r="BV31" s="665"/>
      <c r="BW31" s="665"/>
      <c r="BX31" s="647">
        <v>94.3</v>
      </c>
      <c r="BY31" s="699"/>
      <c r="BZ31" s="699"/>
      <c r="CA31" s="699"/>
      <c r="CB31" s="700"/>
      <c r="CD31" s="706"/>
      <c r="CE31" s="707"/>
      <c r="CF31" s="656" t="s">
        <v>313</v>
      </c>
      <c r="CG31" s="657"/>
      <c r="CH31" s="657"/>
      <c r="CI31" s="657"/>
      <c r="CJ31" s="657"/>
      <c r="CK31" s="657"/>
      <c r="CL31" s="657"/>
      <c r="CM31" s="657"/>
      <c r="CN31" s="657"/>
      <c r="CO31" s="657"/>
      <c r="CP31" s="657"/>
      <c r="CQ31" s="658"/>
      <c r="CR31" s="641">
        <v>71356</v>
      </c>
      <c r="CS31" s="665"/>
      <c r="CT31" s="665"/>
      <c r="CU31" s="665"/>
      <c r="CV31" s="665"/>
      <c r="CW31" s="665"/>
      <c r="CX31" s="665"/>
      <c r="CY31" s="666"/>
      <c r="CZ31" s="646">
        <v>0.7</v>
      </c>
      <c r="DA31" s="677"/>
      <c r="DB31" s="677"/>
      <c r="DC31" s="679"/>
      <c r="DD31" s="650">
        <v>71242</v>
      </c>
      <c r="DE31" s="665"/>
      <c r="DF31" s="665"/>
      <c r="DG31" s="665"/>
      <c r="DH31" s="665"/>
      <c r="DI31" s="665"/>
      <c r="DJ31" s="665"/>
      <c r="DK31" s="666"/>
      <c r="DL31" s="650">
        <v>71242</v>
      </c>
      <c r="DM31" s="665"/>
      <c r="DN31" s="665"/>
      <c r="DO31" s="665"/>
      <c r="DP31" s="665"/>
      <c r="DQ31" s="665"/>
      <c r="DR31" s="665"/>
      <c r="DS31" s="665"/>
      <c r="DT31" s="665"/>
      <c r="DU31" s="665"/>
      <c r="DV31" s="666"/>
      <c r="DW31" s="646">
        <v>1.2</v>
      </c>
      <c r="DX31" s="677"/>
      <c r="DY31" s="677"/>
      <c r="DZ31" s="677"/>
      <c r="EA31" s="677"/>
      <c r="EB31" s="677"/>
      <c r="EC31" s="678"/>
    </row>
    <row r="32" spans="2:133" ht="11.25" customHeight="1" x14ac:dyDescent="0.15">
      <c r="B32" s="638" t="s">
        <v>314</v>
      </c>
      <c r="C32" s="639"/>
      <c r="D32" s="639"/>
      <c r="E32" s="639"/>
      <c r="F32" s="639"/>
      <c r="G32" s="639"/>
      <c r="H32" s="639"/>
      <c r="I32" s="639"/>
      <c r="J32" s="639"/>
      <c r="K32" s="639"/>
      <c r="L32" s="639"/>
      <c r="M32" s="639"/>
      <c r="N32" s="639"/>
      <c r="O32" s="639"/>
      <c r="P32" s="639"/>
      <c r="Q32" s="640"/>
      <c r="R32" s="641">
        <v>452777</v>
      </c>
      <c r="S32" s="642"/>
      <c r="T32" s="642"/>
      <c r="U32" s="642"/>
      <c r="V32" s="642"/>
      <c r="W32" s="642"/>
      <c r="X32" s="642"/>
      <c r="Y32" s="643"/>
      <c r="Z32" s="644">
        <v>4.2</v>
      </c>
      <c r="AA32" s="644"/>
      <c r="AB32" s="644"/>
      <c r="AC32" s="644"/>
      <c r="AD32" s="645" t="s">
        <v>128</v>
      </c>
      <c r="AE32" s="645"/>
      <c r="AF32" s="645"/>
      <c r="AG32" s="645"/>
      <c r="AH32" s="645"/>
      <c r="AI32" s="645"/>
      <c r="AJ32" s="645"/>
      <c r="AK32" s="645"/>
      <c r="AL32" s="646" t="s">
        <v>128</v>
      </c>
      <c r="AM32" s="647"/>
      <c r="AN32" s="647"/>
      <c r="AO32" s="648"/>
      <c r="AP32" s="693"/>
      <c r="AQ32" s="694"/>
      <c r="AR32" s="694"/>
      <c r="AS32" s="694"/>
      <c r="AT32" s="697"/>
      <c r="AU32" s="231"/>
      <c r="AV32" s="231"/>
      <c r="AW32" s="231"/>
      <c r="AX32" s="686" t="s">
        <v>315</v>
      </c>
      <c r="AY32" s="687"/>
      <c r="AZ32" s="687"/>
      <c r="BA32" s="687"/>
      <c r="BB32" s="687"/>
      <c r="BC32" s="687"/>
      <c r="BD32" s="687"/>
      <c r="BE32" s="687"/>
      <c r="BF32" s="688"/>
      <c r="BG32" s="710">
        <v>98.8</v>
      </c>
      <c r="BH32" s="711"/>
      <c r="BI32" s="711"/>
      <c r="BJ32" s="711"/>
      <c r="BK32" s="711"/>
      <c r="BL32" s="711"/>
      <c r="BM32" s="712">
        <v>92.8</v>
      </c>
      <c r="BN32" s="711"/>
      <c r="BO32" s="711"/>
      <c r="BP32" s="711"/>
      <c r="BQ32" s="713"/>
      <c r="BR32" s="710">
        <v>98.7</v>
      </c>
      <c r="BS32" s="711"/>
      <c r="BT32" s="711"/>
      <c r="BU32" s="711"/>
      <c r="BV32" s="711"/>
      <c r="BW32" s="711"/>
      <c r="BX32" s="712">
        <v>92.1</v>
      </c>
      <c r="BY32" s="711"/>
      <c r="BZ32" s="711"/>
      <c r="CA32" s="711"/>
      <c r="CB32" s="713"/>
      <c r="CD32" s="708"/>
      <c r="CE32" s="709"/>
      <c r="CF32" s="656" t="s">
        <v>316</v>
      </c>
      <c r="CG32" s="657"/>
      <c r="CH32" s="657"/>
      <c r="CI32" s="657"/>
      <c r="CJ32" s="657"/>
      <c r="CK32" s="657"/>
      <c r="CL32" s="657"/>
      <c r="CM32" s="657"/>
      <c r="CN32" s="657"/>
      <c r="CO32" s="657"/>
      <c r="CP32" s="657"/>
      <c r="CQ32" s="658"/>
      <c r="CR32" s="641">
        <v>1839</v>
      </c>
      <c r="CS32" s="642"/>
      <c r="CT32" s="642"/>
      <c r="CU32" s="642"/>
      <c r="CV32" s="642"/>
      <c r="CW32" s="642"/>
      <c r="CX32" s="642"/>
      <c r="CY32" s="643"/>
      <c r="CZ32" s="646">
        <v>0</v>
      </c>
      <c r="DA32" s="677"/>
      <c r="DB32" s="677"/>
      <c r="DC32" s="679"/>
      <c r="DD32" s="650">
        <v>1839</v>
      </c>
      <c r="DE32" s="642"/>
      <c r="DF32" s="642"/>
      <c r="DG32" s="642"/>
      <c r="DH32" s="642"/>
      <c r="DI32" s="642"/>
      <c r="DJ32" s="642"/>
      <c r="DK32" s="643"/>
      <c r="DL32" s="650">
        <v>1839</v>
      </c>
      <c r="DM32" s="642"/>
      <c r="DN32" s="642"/>
      <c r="DO32" s="642"/>
      <c r="DP32" s="642"/>
      <c r="DQ32" s="642"/>
      <c r="DR32" s="642"/>
      <c r="DS32" s="642"/>
      <c r="DT32" s="642"/>
      <c r="DU32" s="642"/>
      <c r="DV32" s="643"/>
      <c r="DW32" s="646">
        <v>0</v>
      </c>
      <c r="DX32" s="677"/>
      <c r="DY32" s="677"/>
      <c r="DZ32" s="677"/>
      <c r="EA32" s="677"/>
      <c r="EB32" s="677"/>
      <c r="EC32" s="678"/>
    </row>
    <row r="33" spans="2:133" ht="11.25" customHeight="1" x14ac:dyDescent="0.15">
      <c r="B33" s="638" t="s">
        <v>317</v>
      </c>
      <c r="C33" s="639"/>
      <c r="D33" s="639"/>
      <c r="E33" s="639"/>
      <c r="F33" s="639"/>
      <c r="G33" s="639"/>
      <c r="H33" s="639"/>
      <c r="I33" s="639"/>
      <c r="J33" s="639"/>
      <c r="K33" s="639"/>
      <c r="L33" s="639"/>
      <c r="M33" s="639"/>
      <c r="N33" s="639"/>
      <c r="O33" s="639"/>
      <c r="P33" s="639"/>
      <c r="Q33" s="640"/>
      <c r="R33" s="641">
        <v>29957</v>
      </c>
      <c r="S33" s="642"/>
      <c r="T33" s="642"/>
      <c r="U33" s="642"/>
      <c r="V33" s="642"/>
      <c r="W33" s="642"/>
      <c r="X33" s="642"/>
      <c r="Y33" s="643"/>
      <c r="Z33" s="644">
        <v>0.3</v>
      </c>
      <c r="AA33" s="644"/>
      <c r="AB33" s="644"/>
      <c r="AC33" s="644"/>
      <c r="AD33" s="645" t="s">
        <v>128</v>
      </c>
      <c r="AE33" s="645"/>
      <c r="AF33" s="645"/>
      <c r="AG33" s="645"/>
      <c r="AH33" s="645"/>
      <c r="AI33" s="645"/>
      <c r="AJ33" s="645"/>
      <c r="AK33" s="645"/>
      <c r="AL33" s="646" t="s">
        <v>128</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318</v>
      </c>
      <c r="CE33" s="657"/>
      <c r="CF33" s="657"/>
      <c r="CG33" s="657"/>
      <c r="CH33" s="657"/>
      <c r="CI33" s="657"/>
      <c r="CJ33" s="657"/>
      <c r="CK33" s="657"/>
      <c r="CL33" s="657"/>
      <c r="CM33" s="657"/>
      <c r="CN33" s="657"/>
      <c r="CO33" s="657"/>
      <c r="CP33" s="657"/>
      <c r="CQ33" s="658"/>
      <c r="CR33" s="641">
        <v>5680198</v>
      </c>
      <c r="CS33" s="665"/>
      <c r="CT33" s="665"/>
      <c r="CU33" s="665"/>
      <c r="CV33" s="665"/>
      <c r="CW33" s="665"/>
      <c r="CX33" s="665"/>
      <c r="CY33" s="666"/>
      <c r="CZ33" s="646">
        <v>53.7</v>
      </c>
      <c r="DA33" s="677"/>
      <c r="DB33" s="677"/>
      <c r="DC33" s="679"/>
      <c r="DD33" s="650">
        <v>4384021</v>
      </c>
      <c r="DE33" s="665"/>
      <c r="DF33" s="665"/>
      <c r="DG33" s="665"/>
      <c r="DH33" s="665"/>
      <c r="DI33" s="665"/>
      <c r="DJ33" s="665"/>
      <c r="DK33" s="666"/>
      <c r="DL33" s="650">
        <v>3237789</v>
      </c>
      <c r="DM33" s="665"/>
      <c r="DN33" s="665"/>
      <c r="DO33" s="665"/>
      <c r="DP33" s="665"/>
      <c r="DQ33" s="665"/>
      <c r="DR33" s="665"/>
      <c r="DS33" s="665"/>
      <c r="DT33" s="665"/>
      <c r="DU33" s="665"/>
      <c r="DV33" s="666"/>
      <c r="DW33" s="646">
        <v>53.1</v>
      </c>
      <c r="DX33" s="677"/>
      <c r="DY33" s="677"/>
      <c r="DZ33" s="677"/>
      <c r="EA33" s="677"/>
      <c r="EB33" s="677"/>
      <c r="EC33" s="678"/>
    </row>
    <row r="34" spans="2:133" ht="11.25" customHeight="1" x14ac:dyDescent="0.15">
      <c r="B34" s="638" t="s">
        <v>319</v>
      </c>
      <c r="C34" s="639"/>
      <c r="D34" s="639"/>
      <c r="E34" s="639"/>
      <c r="F34" s="639"/>
      <c r="G34" s="639"/>
      <c r="H34" s="639"/>
      <c r="I34" s="639"/>
      <c r="J34" s="639"/>
      <c r="K34" s="639"/>
      <c r="L34" s="639"/>
      <c r="M34" s="639"/>
      <c r="N34" s="639"/>
      <c r="O34" s="639"/>
      <c r="P34" s="639"/>
      <c r="Q34" s="640"/>
      <c r="R34" s="641">
        <v>259863</v>
      </c>
      <c r="S34" s="642"/>
      <c r="T34" s="642"/>
      <c r="U34" s="642"/>
      <c r="V34" s="642"/>
      <c r="W34" s="642"/>
      <c r="X34" s="642"/>
      <c r="Y34" s="643"/>
      <c r="Z34" s="644">
        <v>2.4</v>
      </c>
      <c r="AA34" s="644"/>
      <c r="AB34" s="644"/>
      <c r="AC34" s="644"/>
      <c r="AD34" s="645">
        <v>497</v>
      </c>
      <c r="AE34" s="645"/>
      <c r="AF34" s="645"/>
      <c r="AG34" s="645"/>
      <c r="AH34" s="645"/>
      <c r="AI34" s="645"/>
      <c r="AJ34" s="645"/>
      <c r="AK34" s="645"/>
      <c r="AL34" s="646">
        <v>0</v>
      </c>
      <c r="AM34" s="647"/>
      <c r="AN34" s="647"/>
      <c r="AO34" s="648"/>
      <c r="AP34" s="234"/>
      <c r="AQ34" s="620" t="s">
        <v>320</v>
      </c>
      <c r="AR34" s="621"/>
      <c r="AS34" s="621"/>
      <c r="AT34" s="621"/>
      <c r="AU34" s="621"/>
      <c r="AV34" s="621"/>
      <c r="AW34" s="621"/>
      <c r="AX34" s="621"/>
      <c r="AY34" s="621"/>
      <c r="AZ34" s="621"/>
      <c r="BA34" s="621"/>
      <c r="BB34" s="621"/>
      <c r="BC34" s="621"/>
      <c r="BD34" s="621"/>
      <c r="BE34" s="621"/>
      <c r="BF34" s="622"/>
      <c r="BG34" s="620" t="s">
        <v>321</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322</v>
      </c>
      <c r="CE34" s="657"/>
      <c r="CF34" s="657"/>
      <c r="CG34" s="657"/>
      <c r="CH34" s="657"/>
      <c r="CI34" s="657"/>
      <c r="CJ34" s="657"/>
      <c r="CK34" s="657"/>
      <c r="CL34" s="657"/>
      <c r="CM34" s="657"/>
      <c r="CN34" s="657"/>
      <c r="CO34" s="657"/>
      <c r="CP34" s="657"/>
      <c r="CQ34" s="658"/>
      <c r="CR34" s="641">
        <v>1727781</v>
      </c>
      <c r="CS34" s="642"/>
      <c r="CT34" s="642"/>
      <c r="CU34" s="642"/>
      <c r="CV34" s="642"/>
      <c r="CW34" s="642"/>
      <c r="CX34" s="642"/>
      <c r="CY34" s="643"/>
      <c r="CZ34" s="646">
        <v>16.3</v>
      </c>
      <c r="DA34" s="677"/>
      <c r="DB34" s="677"/>
      <c r="DC34" s="679"/>
      <c r="DD34" s="650">
        <v>1194144</v>
      </c>
      <c r="DE34" s="642"/>
      <c r="DF34" s="642"/>
      <c r="DG34" s="642"/>
      <c r="DH34" s="642"/>
      <c r="DI34" s="642"/>
      <c r="DJ34" s="642"/>
      <c r="DK34" s="643"/>
      <c r="DL34" s="650">
        <v>1022906</v>
      </c>
      <c r="DM34" s="642"/>
      <c r="DN34" s="642"/>
      <c r="DO34" s="642"/>
      <c r="DP34" s="642"/>
      <c r="DQ34" s="642"/>
      <c r="DR34" s="642"/>
      <c r="DS34" s="642"/>
      <c r="DT34" s="642"/>
      <c r="DU34" s="642"/>
      <c r="DV34" s="643"/>
      <c r="DW34" s="646">
        <v>16.8</v>
      </c>
      <c r="DX34" s="677"/>
      <c r="DY34" s="677"/>
      <c r="DZ34" s="677"/>
      <c r="EA34" s="677"/>
      <c r="EB34" s="677"/>
      <c r="EC34" s="678"/>
    </row>
    <row r="35" spans="2:133" ht="11.25" customHeight="1" x14ac:dyDescent="0.15">
      <c r="B35" s="638" t="s">
        <v>323</v>
      </c>
      <c r="C35" s="639"/>
      <c r="D35" s="639"/>
      <c r="E35" s="639"/>
      <c r="F35" s="639"/>
      <c r="G35" s="639"/>
      <c r="H35" s="639"/>
      <c r="I35" s="639"/>
      <c r="J35" s="639"/>
      <c r="K35" s="639"/>
      <c r="L35" s="639"/>
      <c r="M35" s="639"/>
      <c r="N35" s="639"/>
      <c r="O35" s="639"/>
      <c r="P35" s="639"/>
      <c r="Q35" s="640"/>
      <c r="R35" s="641">
        <v>855713</v>
      </c>
      <c r="S35" s="642"/>
      <c r="T35" s="642"/>
      <c r="U35" s="642"/>
      <c r="V35" s="642"/>
      <c r="W35" s="642"/>
      <c r="X35" s="642"/>
      <c r="Y35" s="643"/>
      <c r="Z35" s="644">
        <v>8</v>
      </c>
      <c r="AA35" s="644"/>
      <c r="AB35" s="644"/>
      <c r="AC35" s="644"/>
      <c r="AD35" s="645" t="s">
        <v>128</v>
      </c>
      <c r="AE35" s="645"/>
      <c r="AF35" s="645"/>
      <c r="AG35" s="645"/>
      <c r="AH35" s="645"/>
      <c r="AI35" s="645"/>
      <c r="AJ35" s="645"/>
      <c r="AK35" s="645"/>
      <c r="AL35" s="646" t="s">
        <v>128</v>
      </c>
      <c r="AM35" s="647"/>
      <c r="AN35" s="647"/>
      <c r="AO35" s="648"/>
      <c r="AP35" s="234"/>
      <c r="AQ35" s="714" t="s">
        <v>324</v>
      </c>
      <c r="AR35" s="715"/>
      <c r="AS35" s="715"/>
      <c r="AT35" s="715"/>
      <c r="AU35" s="715"/>
      <c r="AV35" s="715"/>
      <c r="AW35" s="715"/>
      <c r="AX35" s="715"/>
      <c r="AY35" s="716"/>
      <c r="AZ35" s="630">
        <v>1977936</v>
      </c>
      <c r="BA35" s="631"/>
      <c r="BB35" s="631"/>
      <c r="BC35" s="631"/>
      <c r="BD35" s="631"/>
      <c r="BE35" s="631"/>
      <c r="BF35" s="717"/>
      <c r="BG35" s="652" t="s">
        <v>325</v>
      </c>
      <c r="BH35" s="653"/>
      <c r="BI35" s="653"/>
      <c r="BJ35" s="653"/>
      <c r="BK35" s="653"/>
      <c r="BL35" s="653"/>
      <c r="BM35" s="653"/>
      <c r="BN35" s="653"/>
      <c r="BO35" s="653"/>
      <c r="BP35" s="653"/>
      <c r="BQ35" s="653"/>
      <c r="BR35" s="653"/>
      <c r="BS35" s="653"/>
      <c r="BT35" s="653"/>
      <c r="BU35" s="654"/>
      <c r="BV35" s="630">
        <v>22054</v>
      </c>
      <c r="BW35" s="631"/>
      <c r="BX35" s="631"/>
      <c r="BY35" s="631"/>
      <c r="BZ35" s="631"/>
      <c r="CA35" s="631"/>
      <c r="CB35" s="717"/>
      <c r="CD35" s="656" t="s">
        <v>326</v>
      </c>
      <c r="CE35" s="657"/>
      <c r="CF35" s="657"/>
      <c r="CG35" s="657"/>
      <c r="CH35" s="657"/>
      <c r="CI35" s="657"/>
      <c r="CJ35" s="657"/>
      <c r="CK35" s="657"/>
      <c r="CL35" s="657"/>
      <c r="CM35" s="657"/>
      <c r="CN35" s="657"/>
      <c r="CO35" s="657"/>
      <c r="CP35" s="657"/>
      <c r="CQ35" s="658"/>
      <c r="CR35" s="641">
        <v>137044</v>
      </c>
      <c r="CS35" s="665"/>
      <c r="CT35" s="665"/>
      <c r="CU35" s="665"/>
      <c r="CV35" s="665"/>
      <c r="CW35" s="665"/>
      <c r="CX35" s="665"/>
      <c r="CY35" s="666"/>
      <c r="CZ35" s="646">
        <v>1.3</v>
      </c>
      <c r="DA35" s="677"/>
      <c r="DB35" s="677"/>
      <c r="DC35" s="679"/>
      <c r="DD35" s="650">
        <v>125144</v>
      </c>
      <c r="DE35" s="665"/>
      <c r="DF35" s="665"/>
      <c r="DG35" s="665"/>
      <c r="DH35" s="665"/>
      <c r="DI35" s="665"/>
      <c r="DJ35" s="665"/>
      <c r="DK35" s="666"/>
      <c r="DL35" s="650">
        <v>30954</v>
      </c>
      <c r="DM35" s="665"/>
      <c r="DN35" s="665"/>
      <c r="DO35" s="665"/>
      <c r="DP35" s="665"/>
      <c r="DQ35" s="665"/>
      <c r="DR35" s="665"/>
      <c r="DS35" s="665"/>
      <c r="DT35" s="665"/>
      <c r="DU35" s="665"/>
      <c r="DV35" s="666"/>
      <c r="DW35" s="646">
        <v>0.5</v>
      </c>
      <c r="DX35" s="677"/>
      <c r="DY35" s="677"/>
      <c r="DZ35" s="677"/>
      <c r="EA35" s="677"/>
      <c r="EB35" s="677"/>
      <c r="EC35" s="678"/>
    </row>
    <row r="36" spans="2:133" ht="11.25" customHeight="1" x14ac:dyDescent="0.15">
      <c r="B36" s="638" t="s">
        <v>327</v>
      </c>
      <c r="C36" s="639"/>
      <c r="D36" s="639"/>
      <c r="E36" s="639"/>
      <c r="F36" s="639"/>
      <c r="G36" s="639"/>
      <c r="H36" s="639"/>
      <c r="I36" s="639"/>
      <c r="J36" s="639"/>
      <c r="K36" s="639"/>
      <c r="L36" s="639"/>
      <c r="M36" s="639"/>
      <c r="N36" s="639"/>
      <c r="O36" s="639"/>
      <c r="P36" s="639"/>
      <c r="Q36" s="640"/>
      <c r="R36" s="641" t="s">
        <v>128</v>
      </c>
      <c r="S36" s="642"/>
      <c r="T36" s="642"/>
      <c r="U36" s="642"/>
      <c r="V36" s="642"/>
      <c r="W36" s="642"/>
      <c r="X36" s="642"/>
      <c r="Y36" s="643"/>
      <c r="Z36" s="644" t="s">
        <v>128</v>
      </c>
      <c r="AA36" s="644"/>
      <c r="AB36" s="644"/>
      <c r="AC36" s="644"/>
      <c r="AD36" s="645" t="s">
        <v>128</v>
      </c>
      <c r="AE36" s="645"/>
      <c r="AF36" s="645"/>
      <c r="AG36" s="645"/>
      <c r="AH36" s="645"/>
      <c r="AI36" s="645"/>
      <c r="AJ36" s="645"/>
      <c r="AK36" s="645"/>
      <c r="AL36" s="646" t="s">
        <v>128</v>
      </c>
      <c r="AM36" s="647"/>
      <c r="AN36" s="647"/>
      <c r="AO36" s="648"/>
      <c r="AQ36" s="718" t="s">
        <v>328</v>
      </c>
      <c r="AR36" s="719"/>
      <c r="AS36" s="719"/>
      <c r="AT36" s="719"/>
      <c r="AU36" s="719"/>
      <c r="AV36" s="719"/>
      <c r="AW36" s="719"/>
      <c r="AX36" s="719"/>
      <c r="AY36" s="720"/>
      <c r="AZ36" s="641">
        <v>640285</v>
      </c>
      <c r="BA36" s="642"/>
      <c r="BB36" s="642"/>
      <c r="BC36" s="642"/>
      <c r="BD36" s="665"/>
      <c r="BE36" s="665"/>
      <c r="BF36" s="700"/>
      <c r="BG36" s="656" t="s">
        <v>329</v>
      </c>
      <c r="BH36" s="657"/>
      <c r="BI36" s="657"/>
      <c r="BJ36" s="657"/>
      <c r="BK36" s="657"/>
      <c r="BL36" s="657"/>
      <c r="BM36" s="657"/>
      <c r="BN36" s="657"/>
      <c r="BO36" s="657"/>
      <c r="BP36" s="657"/>
      <c r="BQ36" s="657"/>
      <c r="BR36" s="657"/>
      <c r="BS36" s="657"/>
      <c r="BT36" s="657"/>
      <c r="BU36" s="658"/>
      <c r="BV36" s="641">
        <v>-19303</v>
      </c>
      <c r="BW36" s="642"/>
      <c r="BX36" s="642"/>
      <c r="BY36" s="642"/>
      <c r="BZ36" s="642"/>
      <c r="CA36" s="642"/>
      <c r="CB36" s="651"/>
      <c r="CD36" s="656" t="s">
        <v>330</v>
      </c>
      <c r="CE36" s="657"/>
      <c r="CF36" s="657"/>
      <c r="CG36" s="657"/>
      <c r="CH36" s="657"/>
      <c r="CI36" s="657"/>
      <c r="CJ36" s="657"/>
      <c r="CK36" s="657"/>
      <c r="CL36" s="657"/>
      <c r="CM36" s="657"/>
      <c r="CN36" s="657"/>
      <c r="CO36" s="657"/>
      <c r="CP36" s="657"/>
      <c r="CQ36" s="658"/>
      <c r="CR36" s="641">
        <v>2428696</v>
      </c>
      <c r="CS36" s="642"/>
      <c r="CT36" s="642"/>
      <c r="CU36" s="642"/>
      <c r="CV36" s="642"/>
      <c r="CW36" s="642"/>
      <c r="CX36" s="642"/>
      <c r="CY36" s="643"/>
      <c r="CZ36" s="646">
        <v>23</v>
      </c>
      <c r="DA36" s="677"/>
      <c r="DB36" s="677"/>
      <c r="DC36" s="679"/>
      <c r="DD36" s="650">
        <v>1983287</v>
      </c>
      <c r="DE36" s="642"/>
      <c r="DF36" s="642"/>
      <c r="DG36" s="642"/>
      <c r="DH36" s="642"/>
      <c r="DI36" s="642"/>
      <c r="DJ36" s="642"/>
      <c r="DK36" s="643"/>
      <c r="DL36" s="650">
        <v>1158361</v>
      </c>
      <c r="DM36" s="642"/>
      <c r="DN36" s="642"/>
      <c r="DO36" s="642"/>
      <c r="DP36" s="642"/>
      <c r="DQ36" s="642"/>
      <c r="DR36" s="642"/>
      <c r="DS36" s="642"/>
      <c r="DT36" s="642"/>
      <c r="DU36" s="642"/>
      <c r="DV36" s="643"/>
      <c r="DW36" s="646">
        <v>19</v>
      </c>
      <c r="DX36" s="677"/>
      <c r="DY36" s="677"/>
      <c r="DZ36" s="677"/>
      <c r="EA36" s="677"/>
      <c r="EB36" s="677"/>
      <c r="EC36" s="678"/>
    </row>
    <row r="37" spans="2:133" ht="11.25" customHeight="1" x14ac:dyDescent="0.15">
      <c r="B37" s="638" t="s">
        <v>331</v>
      </c>
      <c r="C37" s="639"/>
      <c r="D37" s="639"/>
      <c r="E37" s="639"/>
      <c r="F37" s="639"/>
      <c r="G37" s="639"/>
      <c r="H37" s="639"/>
      <c r="I37" s="639"/>
      <c r="J37" s="639"/>
      <c r="K37" s="639"/>
      <c r="L37" s="639"/>
      <c r="M37" s="639"/>
      <c r="N37" s="639"/>
      <c r="O37" s="639"/>
      <c r="P37" s="639"/>
      <c r="Q37" s="640"/>
      <c r="R37" s="641">
        <v>258713</v>
      </c>
      <c r="S37" s="642"/>
      <c r="T37" s="642"/>
      <c r="U37" s="642"/>
      <c r="V37" s="642"/>
      <c r="W37" s="642"/>
      <c r="X37" s="642"/>
      <c r="Y37" s="643"/>
      <c r="Z37" s="644">
        <v>2.4</v>
      </c>
      <c r="AA37" s="644"/>
      <c r="AB37" s="644"/>
      <c r="AC37" s="644"/>
      <c r="AD37" s="645" t="s">
        <v>128</v>
      </c>
      <c r="AE37" s="645"/>
      <c r="AF37" s="645"/>
      <c r="AG37" s="645"/>
      <c r="AH37" s="645"/>
      <c r="AI37" s="645"/>
      <c r="AJ37" s="645"/>
      <c r="AK37" s="645"/>
      <c r="AL37" s="646" t="s">
        <v>128</v>
      </c>
      <c r="AM37" s="647"/>
      <c r="AN37" s="647"/>
      <c r="AO37" s="648"/>
      <c r="AQ37" s="718" t="s">
        <v>332</v>
      </c>
      <c r="AR37" s="719"/>
      <c r="AS37" s="719"/>
      <c r="AT37" s="719"/>
      <c r="AU37" s="719"/>
      <c r="AV37" s="719"/>
      <c r="AW37" s="719"/>
      <c r="AX37" s="719"/>
      <c r="AY37" s="720"/>
      <c r="AZ37" s="641">
        <v>218184</v>
      </c>
      <c r="BA37" s="642"/>
      <c r="BB37" s="642"/>
      <c r="BC37" s="642"/>
      <c r="BD37" s="665"/>
      <c r="BE37" s="665"/>
      <c r="BF37" s="700"/>
      <c r="BG37" s="656" t="s">
        <v>333</v>
      </c>
      <c r="BH37" s="657"/>
      <c r="BI37" s="657"/>
      <c r="BJ37" s="657"/>
      <c r="BK37" s="657"/>
      <c r="BL37" s="657"/>
      <c r="BM37" s="657"/>
      <c r="BN37" s="657"/>
      <c r="BO37" s="657"/>
      <c r="BP37" s="657"/>
      <c r="BQ37" s="657"/>
      <c r="BR37" s="657"/>
      <c r="BS37" s="657"/>
      <c r="BT37" s="657"/>
      <c r="BU37" s="658"/>
      <c r="BV37" s="641">
        <v>2272</v>
      </c>
      <c r="BW37" s="642"/>
      <c r="BX37" s="642"/>
      <c r="BY37" s="642"/>
      <c r="BZ37" s="642"/>
      <c r="CA37" s="642"/>
      <c r="CB37" s="651"/>
      <c r="CD37" s="656" t="s">
        <v>334</v>
      </c>
      <c r="CE37" s="657"/>
      <c r="CF37" s="657"/>
      <c r="CG37" s="657"/>
      <c r="CH37" s="657"/>
      <c r="CI37" s="657"/>
      <c r="CJ37" s="657"/>
      <c r="CK37" s="657"/>
      <c r="CL37" s="657"/>
      <c r="CM37" s="657"/>
      <c r="CN37" s="657"/>
      <c r="CO37" s="657"/>
      <c r="CP37" s="657"/>
      <c r="CQ37" s="658"/>
      <c r="CR37" s="641">
        <v>534694</v>
      </c>
      <c r="CS37" s="665"/>
      <c r="CT37" s="665"/>
      <c r="CU37" s="665"/>
      <c r="CV37" s="665"/>
      <c r="CW37" s="665"/>
      <c r="CX37" s="665"/>
      <c r="CY37" s="666"/>
      <c r="CZ37" s="646">
        <v>5.0999999999999996</v>
      </c>
      <c r="DA37" s="677"/>
      <c r="DB37" s="677"/>
      <c r="DC37" s="679"/>
      <c r="DD37" s="650">
        <v>529174</v>
      </c>
      <c r="DE37" s="665"/>
      <c r="DF37" s="665"/>
      <c r="DG37" s="665"/>
      <c r="DH37" s="665"/>
      <c r="DI37" s="665"/>
      <c r="DJ37" s="665"/>
      <c r="DK37" s="666"/>
      <c r="DL37" s="650">
        <v>517763</v>
      </c>
      <c r="DM37" s="665"/>
      <c r="DN37" s="665"/>
      <c r="DO37" s="665"/>
      <c r="DP37" s="665"/>
      <c r="DQ37" s="665"/>
      <c r="DR37" s="665"/>
      <c r="DS37" s="665"/>
      <c r="DT37" s="665"/>
      <c r="DU37" s="665"/>
      <c r="DV37" s="666"/>
      <c r="DW37" s="646">
        <v>8.5</v>
      </c>
      <c r="DX37" s="677"/>
      <c r="DY37" s="677"/>
      <c r="DZ37" s="677"/>
      <c r="EA37" s="677"/>
      <c r="EB37" s="677"/>
      <c r="EC37" s="678"/>
    </row>
    <row r="38" spans="2:133" ht="11.25" customHeight="1" x14ac:dyDescent="0.15">
      <c r="B38" s="686" t="s">
        <v>335</v>
      </c>
      <c r="C38" s="687"/>
      <c r="D38" s="687"/>
      <c r="E38" s="687"/>
      <c r="F38" s="687"/>
      <c r="G38" s="687"/>
      <c r="H38" s="687"/>
      <c r="I38" s="687"/>
      <c r="J38" s="687"/>
      <c r="K38" s="687"/>
      <c r="L38" s="687"/>
      <c r="M38" s="687"/>
      <c r="N38" s="687"/>
      <c r="O38" s="687"/>
      <c r="P38" s="687"/>
      <c r="Q38" s="688"/>
      <c r="R38" s="721">
        <v>10671036</v>
      </c>
      <c r="S38" s="722"/>
      <c r="T38" s="722"/>
      <c r="U38" s="722"/>
      <c r="V38" s="722"/>
      <c r="W38" s="722"/>
      <c r="X38" s="722"/>
      <c r="Y38" s="723"/>
      <c r="Z38" s="724">
        <v>100</v>
      </c>
      <c r="AA38" s="724"/>
      <c r="AB38" s="724"/>
      <c r="AC38" s="724"/>
      <c r="AD38" s="725">
        <v>5836007</v>
      </c>
      <c r="AE38" s="725"/>
      <c r="AF38" s="725"/>
      <c r="AG38" s="725"/>
      <c r="AH38" s="725"/>
      <c r="AI38" s="725"/>
      <c r="AJ38" s="725"/>
      <c r="AK38" s="725"/>
      <c r="AL38" s="726">
        <v>100</v>
      </c>
      <c r="AM38" s="712"/>
      <c r="AN38" s="712"/>
      <c r="AO38" s="727"/>
      <c r="AQ38" s="718" t="s">
        <v>336</v>
      </c>
      <c r="AR38" s="719"/>
      <c r="AS38" s="719"/>
      <c r="AT38" s="719"/>
      <c r="AU38" s="719"/>
      <c r="AV38" s="719"/>
      <c r="AW38" s="719"/>
      <c r="AX38" s="719"/>
      <c r="AY38" s="720"/>
      <c r="AZ38" s="641">
        <v>151877</v>
      </c>
      <c r="BA38" s="642"/>
      <c r="BB38" s="642"/>
      <c r="BC38" s="642"/>
      <c r="BD38" s="665"/>
      <c r="BE38" s="665"/>
      <c r="BF38" s="700"/>
      <c r="BG38" s="656" t="s">
        <v>337</v>
      </c>
      <c r="BH38" s="657"/>
      <c r="BI38" s="657"/>
      <c r="BJ38" s="657"/>
      <c r="BK38" s="657"/>
      <c r="BL38" s="657"/>
      <c r="BM38" s="657"/>
      <c r="BN38" s="657"/>
      <c r="BO38" s="657"/>
      <c r="BP38" s="657"/>
      <c r="BQ38" s="657"/>
      <c r="BR38" s="657"/>
      <c r="BS38" s="657"/>
      <c r="BT38" s="657"/>
      <c r="BU38" s="658"/>
      <c r="BV38" s="641">
        <v>3265</v>
      </c>
      <c r="BW38" s="642"/>
      <c r="BX38" s="642"/>
      <c r="BY38" s="642"/>
      <c r="BZ38" s="642"/>
      <c r="CA38" s="642"/>
      <c r="CB38" s="651"/>
      <c r="CD38" s="656" t="s">
        <v>338</v>
      </c>
      <c r="CE38" s="657"/>
      <c r="CF38" s="657"/>
      <c r="CG38" s="657"/>
      <c r="CH38" s="657"/>
      <c r="CI38" s="657"/>
      <c r="CJ38" s="657"/>
      <c r="CK38" s="657"/>
      <c r="CL38" s="657"/>
      <c r="CM38" s="657"/>
      <c r="CN38" s="657"/>
      <c r="CO38" s="657"/>
      <c r="CP38" s="657"/>
      <c r="CQ38" s="658"/>
      <c r="CR38" s="641">
        <v>1185774</v>
      </c>
      <c r="CS38" s="642"/>
      <c r="CT38" s="642"/>
      <c r="CU38" s="642"/>
      <c r="CV38" s="642"/>
      <c r="CW38" s="642"/>
      <c r="CX38" s="642"/>
      <c r="CY38" s="643"/>
      <c r="CZ38" s="646">
        <v>11.2</v>
      </c>
      <c r="DA38" s="677"/>
      <c r="DB38" s="677"/>
      <c r="DC38" s="679"/>
      <c r="DD38" s="650">
        <v>1025568</v>
      </c>
      <c r="DE38" s="642"/>
      <c r="DF38" s="642"/>
      <c r="DG38" s="642"/>
      <c r="DH38" s="642"/>
      <c r="DI38" s="642"/>
      <c r="DJ38" s="642"/>
      <c r="DK38" s="643"/>
      <c r="DL38" s="650">
        <v>1025568</v>
      </c>
      <c r="DM38" s="642"/>
      <c r="DN38" s="642"/>
      <c r="DO38" s="642"/>
      <c r="DP38" s="642"/>
      <c r="DQ38" s="642"/>
      <c r="DR38" s="642"/>
      <c r="DS38" s="642"/>
      <c r="DT38" s="642"/>
      <c r="DU38" s="642"/>
      <c r="DV38" s="643"/>
      <c r="DW38" s="646">
        <v>16.8</v>
      </c>
      <c r="DX38" s="677"/>
      <c r="DY38" s="677"/>
      <c r="DZ38" s="677"/>
      <c r="EA38" s="677"/>
      <c r="EB38" s="677"/>
      <c r="EC38" s="678"/>
    </row>
    <row r="39" spans="2:133" ht="11.25" customHeight="1" x14ac:dyDescent="0.15">
      <c r="AQ39" s="718" t="s">
        <v>339</v>
      </c>
      <c r="AR39" s="719"/>
      <c r="AS39" s="719"/>
      <c r="AT39" s="719"/>
      <c r="AU39" s="719"/>
      <c r="AV39" s="719"/>
      <c r="AW39" s="719"/>
      <c r="AX39" s="719"/>
      <c r="AY39" s="720"/>
      <c r="AZ39" s="641">
        <v>72315</v>
      </c>
      <c r="BA39" s="642"/>
      <c r="BB39" s="642"/>
      <c r="BC39" s="642"/>
      <c r="BD39" s="665"/>
      <c r="BE39" s="665"/>
      <c r="BF39" s="700"/>
      <c r="BG39" s="732" t="s">
        <v>340</v>
      </c>
      <c r="BH39" s="733"/>
      <c r="BI39" s="733"/>
      <c r="BJ39" s="733"/>
      <c r="BK39" s="733"/>
      <c r="BL39" s="235"/>
      <c r="BM39" s="657" t="s">
        <v>341</v>
      </c>
      <c r="BN39" s="657"/>
      <c r="BO39" s="657"/>
      <c r="BP39" s="657"/>
      <c r="BQ39" s="657"/>
      <c r="BR39" s="657"/>
      <c r="BS39" s="657"/>
      <c r="BT39" s="657"/>
      <c r="BU39" s="658"/>
      <c r="BV39" s="641">
        <v>72</v>
      </c>
      <c r="BW39" s="642"/>
      <c r="BX39" s="642"/>
      <c r="BY39" s="642"/>
      <c r="BZ39" s="642"/>
      <c r="CA39" s="642"/>
      <c r="CB39" s="651"/>
      <c r="CD39" s="656" t="s">
        <v>342</v>
      </c>
      <c r="CE39" s="657"/>
      <c r="CF39" s="657"/>
      <c r="CG39" s="657"/>
      <c r="CH39" s="657"/>
      <c r="CI39" s="657"/>
      <c r="CJ39" s="657"/>
      <c r="CK39" s="657"/>
      <c r="CL39" s="657"/>
      <c r="CM39" s="657"/>
      <c r="CN39" s="657"/>
      <c r="CO39" s="657"/>
      <c r="CP39" s="657"/>
      <c r="CQ39" s="658"/>
      <c r="CR39" s="641">
        <v>19995</v>
      </c>
      <c r="CS39" s="665"/>
      <c r="CT39" s="665"/>
      <c r="CU39" s="665"/>
      <c r="CV39" s="665"/>
      <c r="CW39" s="665"/>
      <c r="CX39" s="665"/>
      <c r="CY39" s="666"/>
      <c r="CZ39" s="646">
        <v>0.2</v>
      </c>
      <c r="DA39" s="677"/>
      <c r="DB39" s="677"/>
      <c r="DC39" s="679"/>
      <c r="DD39" s="650">
        <v>14979</v>
      </c>
      <c r="DE39" s="665"/>
      <c r="DF39" s="665"/>
      <c r="DG39" s="665"/>
      <c r="DH39" s="665"/>
      <c r="DI39" s="665"/>
      <c r="DJ39" s="665"/>
      <c r="DK39" s="666"/>
      <c r="DL39" s="650" t="s">
        <v>343</v>
      </c>
      <c r="DM39" s="665"/>
      <c r="DN39" s="665"/>
      <c r="DO39" s="665"/>
      <c r="DP39" s="665"/>
      <c r="DQ39" s="665"/>
      <c r="DR39" s="665"/>
      <c r="DS39" s="665"/>
      <c r="DT39" s="665"/>
      <c r="DU39" s="665"/>
      <c r="DV39" s="666"/>
      <c r="DW39" s="646" t="s">
        <v>128</v>
      </c>
      <c r="DX39" s="677"/>
      <c r="DY39" s="677"/>
      <c r="DZ39" s="677"/>
      <c r="EA39" s="677"/>
      <c r="EB39" s="677"/>
      <c r="EC39" s="678"/>
    </row>
    <row r="40" spans="2:133" ht="11.25" customHeight="1" x14ac:dyDescent="0.15">
      <c r="AQ40" s="718" t="s">
        <v>344</v>
      </c>
      <c r="AR40" s="719"/>
      <c r="AS40" s="719"/>
      <c r="AT40" s="719"/>
      <c r="AU40" s="719"/>
      <c r="AV40" s="719"/>
      <c r="AW40" s="719"/>
      <c r="AX40" s="719"/>
      <c r="AY40" s="720"/>
      <c r="AZ40" s="641">
        <v>205609</v>
      </c>
      <c r="BA40" s="642"/>
      <c r="BB40" s="642"/>
      <c r="BC40" s="642"/>
      <c r="BD40" s="665"/>
      <c r="BE40" s="665"/>
      <c r="BF40" s="700"/>
      <c r="BG40" s="732"/>
      <c r="BH40" s="733"/>
      <c r="BI40" s="733"/>
      <c r="BJ40" s="733"/>
      <c r="BK40" s="733"/>
      <c r="BL40" s="235"/>
      <c r="BM40" s="657" t="s">
        <v>345</v>
      </c>
      <c r="BN40" s="657"/>
      <c r="BO40" s="657"/>
      <c r="BP40" s="657"/>
      <c r="BQ40" s="657"/>
      <c r="BR40" s="657"/>
      <c r="BS40" s="657"/>
      <c r="BT40" s="657"/>
      <c r="BU40" s="658"/>
      <c r="BV40" s="641" t="s">
        <v>128</v>
      </c>
      <c r="BW40" s="642"/>
      <c r="BX40" s="642"/>
      <c r="BY40" s="642"/>
      <c r="BZ40" s="642"/>
      <c r="CA40" s="642"/>
      <c r="CB40" s="651"/>
      <c r="CD40" s="656" t="s">
        <v>346</v>
      </c>
      <c r="CE40" s="657"/>
      <c r="CF40" s="657"/>
      <c r="CG40" s="657"/>
      <c r="CH40" s="657"/>
      <c r="CI40" s="657"/>
      <c r="CJ40" s="657"/>
      <c r="CK40" s="657"/>
      <c r="CL40" s="657"/>
      <c r="CM40" s="657"/>
      <c r="CN40" s="657"/>
      <c r="CO40" s="657"/>
      <c r="CP40" s="657"/>
      <c r="CQ40" s="658"/>
      <c r="CR40" s="641">
        <v>180908</v>
      </c>
      <c r="CS40" s="642"/>
      <c r="CT40" s="642"/>
      <c r="CU40" s="642"/>
      <c r="CV40" s="642"/>
      <c r="CW40" s="642"/>
      <c r="CX40" s="642"/>
      <c r="CY40" s="643"/>
      <c r="CZ40" s="646">
        <v>1.7</v>
      </c>
      <c r="DA40" s="677"/>
      <c r="DB40" s="677"/>
      <c r="DC40" s="679"/>
      <c r="DD40" s="650">
        <v>40899</v>
      </c>
      <c r="DE40" s="642"/>
      <c r="DF40" s="642"/>
      <c r="DG40" s="642"/>
      <c r="DH40" s="642"/>
      <c r="DI40" s="642"/>
      <c r="DJ40" s="642"/>
      <c r="DK40" s="643"/>
      <c r="DL40" s="650" t="s">
        <v>128</v>
      </c>
      <c r="DM40" s="642"/>
      <c r="DN40" s="642"/>
      <c r="DO40" s="642"/>
      <c r="DP40" s="642"/>
      <c r="DQ40" s="642"/>
      <c r="DR40" s="642"/>
      <c r="DS40" s="642"/>
      <c r="DT40" s="642"/>
      <c r="DU40" s="642"/>
      <c r="DV40" s="643"/>
      <c r="DW40" s="646" t="s">
        <v>343</v>
      </c>
      <c r="DX40" s="677"/>
      <c r="DY40" s="677"/>
      <c r="DZ40" s="677"/>
      <c r="EA40" s="677"/>
      <c r="EB40" s="677"/>
      <c r="EC40" s="678"/>
    </row>
    <row r="41" spans="2:133" ht="11.25" customHeight="1" x14ac:dyDescent="0.15">
      <c r="AQ41" s="728" t="s">
        <v>347</v>
      </c>
      <c r="AR41" s="729"/>
      <c r="AS41" s="729"/>
      <c r="AT41" s="729"/>
      <c r="AU41" s="729"/>
      <c r="AV41" s="729"/>
      <c r="AW41" s="729"/>
      <c r="AX41" s="729"/>
      <c r="AY41" s="730"/>
      <c r="AZ41" s="721">
        <v>689666</v>
      </c>
      <c r="BA41" s="722"/>
      <c r="BB41" s="722"/>
      <c r="BC41" s="722"/>
      <c r="BD41" s="711"/>
      <c r="BE41" s="711"/>
      <c r="BF41" s="713"/>
      <c r="BG41" s="734"/>
      <c r="BH41" s="735"/>
      <c r="BI41" s="735"/>
      <c r="BJ41" s="735"/>
      <c r="BK41" s="735"/>
      <c r="BL41" s="236"/>
      <c r="BM41" s="668" t="s">
        <v>348</v>
      </c>
      <c r="BN41" s="668"/>
      <c r="BO41" s="668"/>
      <c r="BP41" s="668"/>
      <c r="BQ41" s="668"/>
      <c r="BR41" s="668"/>
      <c r="BS41" s="668"/>
      <c r="BT41" s="668"/>
      <c r="BU41" s="669"/>
      <c r="BV41" s="721">
        <v>487</v>
      </c>
      <c r="BW41" s="722"/>
      <c r="BX41" s="722"/>
      <c r="BY41" s="722"/>
      <c r="BZ41" s="722"/>
      <c r="CA41" s="722"/>
      <c r="CB41" s="731"/>
      <c r="CD41" s="656" t="s">
        <v>349</v>
      </c>
      <c r="CE41" s="657"/>
      <c r="CF41" s="657"/>
      <c r="CG41" s="657"/>
      <c r="CH41" s="657"/>
      <c r="CI41" s="657"/>
      <c r="CJ41" s="657"/>
      <c r="CK41" s="657"/>
      <c r="CL41" s="657"/>
      <c r="CM41" s="657"/>
      <c r="CN41" s="657"/>
      <c r="CO41" s="657"/>
      <c r="CP41" s="657"/>
      <c r="CQ41" s="658"/>
      <c r="CR41" s="641" t="s">
        <v>343</v>
      </c>
      <c r="CS41" s="665"/>
      <c r="CT41" s="665"/>
      <c r="CU41" s="665"/>
      <c r="CV41" s="665"/>
      <c r="CW41" s="665"/>
      <c r="CX41" s="665"/>
      <c r="CY41" s="666"/>
      <c r="CZ41" s="646" t="s">
        <v>343</v>
      </c>
      <c r="DA41" s="677"/>
      <c r="DB41" s="677"/>
      <c r="DC41" s="679"/>
      <c r="DD41" s="650" t="s">
        <v>128</v>
      </c>
      <c r="DE41" s="665"/>
      <c r="DF41" s="665"/>
      <c r="DG41" s="665"/>
      <c r="DH41" s="665"/>
      <c r="DI41" s="665"/>
      <c r="DJ41" s="665"/>
      <c r="DK41" s="666"/>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15">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351</v>
      </c>
      <c r="CE42" s="639"/>
      <c r="CF42" s="639"/>
      <c r="CG42" s="639"/>
      <c r="CH42" s="639"/>
      <c r="CI42" s="639"/>
      <c r="CJ42" s="639"/>
      <c r="CK42" s="639"/>
      <c r="CL42" s="639"/>
      <c r="CM42" s="639"/>
      <c r="CN42" s="639"/>
      <c r="CO42" s="639"/>
      <c r="CP42" s="639"/>
      <c r="CQ42" s="640"/>
      <c r="CR42" s="641">
        <v>858106</v>
      </c>
      <c r="CS42" s="642"/>
      <c r="CT42" s="642"/>
      <c r="CU42" s="642"/>
      <c r="CV42" s="642"/>
      <c r="CW42" s="642"/>
      <c r="CX42" s="642"/>
      <c r="CY42" s="643"/>
      <c r="CZ42" s="646">
        <v>8.1</v>
      </c>
      <c r="DA42" s="647"/>
      <c r="DB42" s="647"/>
      <c r="DC42" s="742"/>
      <c r="DD42" s="650">
        <v>168565</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15">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353</v>
      </c>
      <c r="CE43" s="639"/>
      <c r="CF43" s="639"/>
      <c r="CG43" s="639"/>
      <c r="CH43" s="639"/>
      <c r="CI43" s="639"/>
      <c r="CJ43" s="639"/>
      <c r="CK43" s="639"/>
      <c r="CL43" s="639"/>
      <c r="CM43" s="639"/>
      <c r="CN43" s="639"/>
      <c r="CO43" s="639"/>
      <c r="CP43" s="639"/>
      <c r="CQ43" s="640"/>
      <c r="CR43" s="641">
        <v>27420</v>
      </c>
      <c r="CS43" s="665"/>
      <c r="CT43" s="665"/>
      <c r="CU43" s="665"/>
      <c r="CV43" s="665"/>
      <c r="CW43" s="665"/>
      <c r="CX43" s="665"/>
      <c r="CY43" s="666"/>
      <c r="CZ43" s="646">
        <v>0.3</v>
      </c>
      <c r="DA43" s="677"/>
      <c r="DB43" s="677"/>
      <c r="DC43" s="679"/>
      <c r="DD43" s="650">
        <v>27420</v>
      </c>
      <c r="DE43" s="665"/>
      <c r="DF43" s="665"/>
      <c r="DG43" s="665"/>
      <c r="DH43" s="665"/>
      <c r="DI43" s="665"/>
      <c r="DJ43" s="665"/>
      <c r="DK43" s="666"/>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15">
      <c r="B44" s="240" t="s">
        <v>354</v>
      </c>
      <c r="CD44" s="753" t="s">
        <v>305</v>
      </c>
      <c r="CE44" s="754"/>
      <c r="CF44" s="638" t="s">
        <v>355</v>
      </c>
      <c r="CG44" s="639"/>
      <c r="CH44" s="639"/>
      <c r="CI44" s="639"/>
      <c r="CJ44" s="639"/>
      <c r="CK44" s="639"/>
      <c r="CL44" s="639"/>
      <c r="CM44" s="639"/>
      <c r="CN44" s="639"/>
      <c r="CO44" s="639"/>
      <c r="CP44" s="639"/>
      <c r="CQ44" s="640"/>
      <c r="CR44" s="641">
        <v>849864</v>
      </c>
      <c r="CS44" s="642"/>
      <c r="CT44" s="642"/>
      <c r="CU44" s="642"/>
      <c r="CV44" s="642"/>
      <c r="CW44" s="642"/>
      <c r="CX44" s="642"/>
      <c r="CY44" s="643"/>
      <c r="CZ44" s="646">
        <v>8</v>
      </c>
      <c r="DA44" s="647"/>
      <c r="DB44" s="647"/>
      <c r="DC44" s="742"/>
      <c r="DD44" s="650">
        <v>168223</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15">
      <c r="CD45" s="755"/>
      <c r="CE45" s="756"/>
      <c r="CF45" s="638" t="s">
        <v>356</v>
      </c>
      <c r="CG45" s="639"/>
      <c r="CH45" s="639"/>
      <c r="CI45" s="639"/>
      <c r="CJ45" s="639"/>
      <c r="CK45" s="639"/>
      <c r="CL45" s="639"/>
      <c r="CM45" s="639"/>
      <c r="CN45" s="639"/>
      <c r="CO45" s="639"/>
      <c r="CP45" s="639"/>
      <c r="CQ45" s="640"/>
      <c r="CR45" s="641">
        <v>490157</v>
      </c>
      <c r="CS45" s="665"/>
      <c r="CT45" s="665"/>
      <c r="CU45" s="665"/>
      <c r="CV45" s="665"/>
      <c r="CW45" s="665"/>
      <c r="CX45" s="665"/>
      <c r="CY45" s="666"/>
      <c r="CZ45" s="646">
        <v>4.5999999999999996</v>
      </c>
      <c r="DA45" s="677"/>
      <c r="DB45" s="677"/>
      <c r="DC45" s="679"/>
      <c r="DD45" s="650">
        <v>42691</v>
      </c>
      <c r="DE45" s="665"/>
      <c r="DF45" s="665"/>
      <c r="DG45" s="665"/>
      <c r="DH45" s="665"/>
      <c r="DI45" s="665"/>
      <c r="DJ45" s="665"/>
      <c r="DK45" s="666"/>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15">
      <c r="CD46" s="755"/>
      <c r="CE46" s="756"/>
      <c r="CF46" s="638" t="s">
        <v>357</v>
      </c>
      <c r="CG46" s="639"/>
      <c r="CH46" s="639"/>
      <c r="CI46" s="639"/>
      <c r="CJ46" s="639"/>
      <c r="CK46" s="639"/>
      <c r="CL46" s="639"/>
      <c r="CM46" s="639"/>
      <c r="CN46" s="639"/>
      <c r="CO46" s="639"/>
      <c r="CP46" s="639"/>
      <c r="CQ46" s="640"/>
      <c r="CR46" s="641">
        <v>359707</v>
      </c>
      <c r="CS46" s="642"/>
      <c r="CT46" s="642"/>
      <c r="CU46" s="642"/>
      <c r="CV46" s="642"/>
      <c r="CW46" s="642"/>
      <c r="CX46" s="642"/>
      <c r="CY46" s="643"/>
      <c r="CZ46" s="646">
        <v>3.4</v>
      </c>
      <c r="DA46" s="647"/>
      <c r="DB46" s="647"/>
      <c r="DC46" s="742"/>
      <c r="DD46" s="650">
        <v>125532</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15">
      <c r="CD47" s="755"/>
      <c r="CE47" s="756"/>
      <c r="CF47" s="638" t="s">
        <v>358</v>
      </c>
      <c r="CG47" s="639"/>
      <c r="CH47" s="639"/>
      <c r="CI47" s="639"/>
      <c r="CJ47" s="639"/>
      <c r="CK47" s="639"/>
      <c r="CL47" s="639"/>
      <c r="CM47" s="639"/>
      <c r="CN47" s="639"/>
      <c r="CO47" s="639"/>
      <c r="CP47" s="639"/>
      <c r="CQ47" s="640"/>
      <c r="CR47" s="641">
        <v>8242</v>
      </c>
      <c r="CS47" s="665"/>
      <c r="CT47" s="665"/>
      <c r="CU47" s="665"/>
      <c r="CV47" s="665"/>
      <c r="CW47" s="665"/>
      <c r="CX47" s="665"/>
      <c r="CY47" s="666"/>
      <c r="CZ47" s="646">
        <v>0.1</v>
      </c>
      <c r="DA47" s="677"/>
      <c r="DB47" s="677"/>
      <c r="DC47" s="679"/>
      <c r="DD47" s="650">
        <v>342</v>
      </c>
      <c r="DE47" s="665"/>
      <c r="DF47" s="665"/>
      <c r="DG47" s="665"/>
      <c r="DH47" s="665"/>
      <c r="DI47" s="665"/>
      <c r="DJ47" s="665"/>
      <c r="DK47" s="666"/>
      <c r="DL47" s="736"/>
      <c r="DM47" s="737"/>
      <c r="DN47" s="737"/>
      <c r="DO47" s="737"/>
      <c r="DP47" s="737"/>
      <c r="DQ47" s="737"/>
      <c r="DR47" s="737"/>
      <c r="DS47" s="737"/>
      <c r="DT47" s="737"/>
      <c r="DU47" s="737"/>
      <c r="DV47" s="738"/>
      <c r="DW47" s="739"/>
      <c r="DX47" s="740"/>
      <c r="DY47" s="740"/>
      <c r="DZ47" s="740"/>
      <c r="EA47" s="740"/>
      <c r="EB47" s="740"/>
      <c r="EC47" s="741"/>
    </row>
    <row r="48" spans="2:133" x14ac:dyDescent="0.15">
      <c r="CD48" s="757"/>
      <c r="CE48" s="758"/>
      <c r="CF48" s="638" t="s">
        <v>359</v>
      </c>
      <c r="CG48" s="639"/>
      <c r="CH48" s="639"/>
      <c r="CI48" s="639"/>
      <c r="CJ48" s="639"/>
      <c r="CK48" s="639"/>
      <c r="CL48" s="639"/>
      <c r="CM48" s="639"/>
      <c r="CN48" s="639"/>
      <c r="CO48" s="639"/>
      <c r="CP48" s="639"/>
      <c r="CQ48" s="640"/>
      <c r="CR48" s="641" t="s">
        <v>343</v>
      </c>
      <c r="CS48" s="642"/>
      <c r="CT48" s="642"/>
      <c r="CU48" s="642"/>
      <c r="CV48" s="642"/>
      <c r="CW48" s="642"/>
      <c r="CX48" s="642"/>
      <c r="CY48" s="643"/>
      <c r="CZ48" s="646" t="s">
        <v>343</v>
      </c>
      <c r="DA48" s="647"/>
      <c r="DB48" s="647"/>
      <c r="DC48" s="742"/>
      <c r="DD48" s="650" t="s">
        <v>128</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15">
      <c r="CD49" s="686" t="s">
        <v>360</v>
      </c>
      <c r="CE49" s="687"/>
      <c r="CF49" s="687"/>
      <c r="CG49" s="687"/>
      <c r="CH49" s="687"/>
      <c r="CI49" s="687"/>
      <c r="CJ49" s="687"/>
      <c r="CK49" s="687"/>
      <c r="CL49" s="687"/>
      <c r="CM49" s="687"/>
      <c r="CN49" s="687"/>
      <c r="CO49" s="687"/>
      <c r="CP49" s="687"/>
      <c r="CQ49" s="688"/>
      <c r="CR49" s="721">
        <v>10579087</v>
      </c>
      <c r="CS49" s="711"/>
      <c r="CT49" s="711"/>
      <c r="CU49" s="711"/>
      <c r="CV49" s="711"/>
      <c r="CW49" s="711"/>
      <c r="CX49" s="711"/>
      <c r="CY49" s="743"/>
      <c r="CZ49" s="726">
        <v>100</v>
      </c>
      <c r="DA49" s="744"/>
      <c r="DB49" s="744"/>
      <c r="DC49" s="745"/>
      <c r="DD49" s="746">
        <v>7305840</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zRkeDug4FIWCHLuN6PlNLEPSzfCGp2M7w8V1JUvtHnFVl8EYxIv2srCxGtOV+aQmk10KZlISOpv6Q+q/XO96+Q==" saltValue="jWj3yvu+dmJJpVr9QQM57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BJ69" sqref="BJ69"/>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362</v>
      </c>
      <c r="DK2" s="789"/>
      <c r="DL2" s="789"/>
      <c r="DM2" s="789"/>
      <c r="DN2" s="789"/>
      <c r="DO2" s="790"/>
      <c r="DP2" s="249"/>
      <c r="DQ2" s="788" t="s">
        <v>363</v>
      </c>
      <c r="DR2" s="789"/>
      <c r="DS2" s="789"/>
      <c r="DT2" s="789"/>
      <c r="DU2" s="789"/>
      <c r="DV2" s="789"/>
      <c r="DW2" s="789"/>
      <c r="DX2" s="789"/>
      <c r="DY2" s="789"/>
      <c r="DZ2" s="79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1" t="s">
        <v>364</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2" t="s">
        <v>366</v>
      </c>
      <c r="B5" s="783"/>
      <c r="C5" s="783"/>
      <c r="D5" s="783"/>
      <c r="E5" s="783"/>
      <c r="F5" s="783"/>
      <c r="G5" s="783"/>
      <c r="H5" s="783"/>
      <c r="I5" s="783"/>
      <c r="J5" s="783"/>
      <c r="K5" s="783"/>
      <c r="L5" s="783"/>
      <c r="M5" s="783"/>
      <c r="N5" s="783"/>
      <c r="O5" s="783"/>
      <c r="P5" s="784"/>
      <c r="Q5" s="759" t="s">
        <v>367</v>
      </c>
      <c r="R5" s="760"/>
      <c r="S5" s="760"/>
      <c r="T5" s="760"/>
      <c r="U5" s="761"/>
      <c r="V5" s="759" t="s">
        <v>368</v>
      </c>
      <c r="W5" s="760"/>
      <c r="X5" s="760"/>
      <c r="Y5" s="760"/>
      <c r="Z5" s="761"/>
      <c r="AA5" s="759" t="s">
        <v>369</v>
      </c>
      <c r="AB5" s="760"/>
      <c r="AC5" s="760"/>
      <c r="AD5" s="760"/>
      <c r="AE5" s="760"/>
      <c r="AF5" s="792" t="s">
        <v>370</v>
      </c>
      <c r="AG5" s="760"/>
      <c r="AH5" s="760"/>
      <c r="AI5" s="760"/>
      <c r="AJ5" s="771"/>
      <c r="AK5" s="760" t="s">
        <v>371</v>
      </c>
      <c r="AL5" s="760"/>
      <c r="AM5" s="760"/>
      <c r="AN5" s="760"/>
      <c r="AO5" s="761"/>
      <c r="AP5" s="759" t="s">
        <v>372</v>
      </c>
      <c r="AQ5" s="760"/>
      <c r="AR5" s="760"/>
      <c r="AS5" s="760"/>
      <c r="AT5" s="761"/>
      <c r="AU5" s="759" t="s">
        <v>373</v>
      </c>
      <c r="AV5" s="760"/>
      <c r="AW5" s="760"/>
      <c r="AX5" s="760"/>
      <c r="AY5" s="771"/>
      <c r="AZ5" s="256"/>
      <c r="BA5" s="256"/>
      <c r="BB5" s="256"/>
      <c r="BC5" s="256"/>
      <c r="BD5" s="256"/>
      <c r="BE5" s="257"/>
      <c r="BF5" s="257"/>
      <c r="BG5" s="257"/>
      <c r="BH5" s="257"/>
      <c r="BI5" s="257"/>
      <c r="BJ5" s="257"/>
      <c r="BK5" s="257"/>
      <c r="BL5" s="257"/>
      <c r="BM5" s="257"/>
      <c r="BN5" s="257"/>
      <c r="BO5" s="257"/>
      <c r="BP5" s="257"/>
      <c r="BQ5" s="782" t="s">
        <v>374</v>
      </c>
      <c r="BR5" s="783"/>
      <c r="BS5" s="783"/>
      <c r="BT5" s="783"/>
      <c r="BU5" s="783"/>
      <c r="BV5" s="783"/>
      <c r="BW5" s="783"/>
      <c r="BX5" s="783"/>
      <c r="BY5" s="783"/>
      <c r="BZ5" s="783"/>
      <c r="CA5" s="783"/>
      <c r="CB5" s="783"/>
      <c r="CC5" s="783"/>
      <c r="CD5" s="783"/>
      <c r="CE5" s="783"/>
      <c r="CF5" s="783"/>
      <c r="CG5" s="784"/>
      <c r="CH5" s="759" t="s">
        <v>375</v>
      </c>
      <c r="CI5" s="760"/>
      <c r="CJ5" s="760"/>
      <c r="CK5" s="760"/>
      <c r="CL5" s="761"/>
      <c r="CM5" s="759" t="s">
        <v>376</v>
      </c>
      <c r="CN5" s="760"/>
      <c r="CO5" s="760"/>
      <c r="CP5" s="760"/>
      <c r="CQ5" s="761"/>
      <c r="CR5" s="759" t="s">
        <v>377</v>
      </c>
      <c r="CS5" s="760"/>
      <c r="CT5" s="760"/>
      <c r="CU5" s="760"/>
      <c r="CV5" s="761"/>
      <c r="CW5" s="759" t="s">
        <v>378</v>
      </c>
      <c r="CX5" s="760"/>
      <c r="CY5" s="760"/>
      <c r="CZ5" s="760"/>
      <c r="DA5" s="761"/>
      <c r="DB5" s="759" t="s">
        <v>379</v>
      </c>
      <c r="DC5" s="760"/>
      <c r="DD5" s="760"/>
      <c r="DE5" s="760"/>
      <c r="DF5" s="761"/>
      <c r="DG5" s="765" t="s">
        <v>380</v>
      </c>
      <c r="DH5" s="766"/>
      <c r="DI5" s="766"/>
      <c r="DJ5" s="766"/>
      <c r="DK5" s="767"/>
      <c r="DL5" s="765" t="s">
        <v>381</v>
      </c>
      <c r="DM5" s="766"/>
      <c r="DN5" s="766"/>
      <c r="DO5" s="766"/>
      <c r="DP5" s="767"/>
      <c r="DQ5" s="759" t="s">
        <v>382</v>
      </c>
      <c r="DR5" s="760"/>
      <c r="DS5" s="760"/>
      <c r="DT5" s="760"/>
      <c r="DU5" s="761"/>
      <c r="DV5" s="759" t="s">
        <v>373</v>
      </c>
      <c r="DW5" s="760"/>
      <c r="DX5" s="760"/>
      <c r="DY5" s="760"/>
      <c r="DZ5" s="771"/>
      <c r="EA5" s="254"/>
    </row>
    <row r="6" spans="1:131" s="255"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15">
      <c r="A7" s="258">
        <v>1</v>
      </c>
      <c r="B7" s="773" t="s">
        <v>383</v>
      </c>
      <c r="C7" s="774"/>
      <c r="D7" s="774"/>
      <c r="E7" s="774"/>
      <c r="F7" s="774"/>
      <c r="G7" s="774"/>
      <c r="H7" s="774"/>
      <c r="I7" s="774"/>
      <c r="J7" s="774"/>
      <c r="K7" s="774"/>
      <c r="L7" s="774"/>
      <c r="M7" s="774"/>
      <c r="N7" s="774"/>
      <c r="O7" s="774"/>
      <c r="P7" s="775"/>
      <c r="Q7" s="776">
        <v>10623</v>
      </c>
      <c r="R7" s="777"/>
      <c r="S7" s="777"/>
      <c r="T7" s="777"/>
      <c r="U7" s="777"/>
      <c r="V7" s="777">
        <v>10532</v>
      </c>
      <c r="W7" s="777"/>
      <c r="X7" s="777"/>
      <c r="Y7" s="777"/>
      <c r="Z7" s="777"/>
      <c r="AA7" s="777">
        <v>91</v>
      </c>
      <c r="AB7" s="777"/>
      <c r="AC7" s="777"/>
      <c r="AD7" s="777"/>
      <c r="AE7" s="778"/>
      <c r="AF7" s="779">
        <v>84</v>
      </c>
      <c r="AG7" s="780"/>
      <c r="AH7" s="780"/>
      <c r="AI7" s="780"/>
      <c r="AJ7" s="781"/>
      <c r="AK7" s="816">
        <v>453</v>
      </c>
      <c r="AL7" s="817"/>
      <c r="AM7" s="817"/>
      <c r="AN7" s="817"/>
      <c r="AO7" s="817"/>
      <c r="AP7" s="817">
        <v>9970</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c r="BT7" s="821"/>
      <c r="BU7" s="821"/>
      <c r="BV7" s="821"/>
      <c r="BW7" s="821"/>
      <c r="BX7" s="821"/>
      <c r="BY7" s="821"/>
      <c r="BZ7" s="821"/>
      <c r="CA7" s="821"/>
      <c r="CB7" s="821"/>
      <c r="CC7" s="821"/>
      <c r="CD7" s="821"/>
      <c r="CE7" s="821"/>
      <c r="CF7" s="821"/>
      <c r="CG7" s="822"/>
      <c r="CH7" s="813"/>
      <c r="CI7" s="814"/>
      <c r="CJ7" s="814"/>
      <c r="CK7" s="814"/>
      <c r="CL7" s="815"/>
      <c r="CM7" s="813"/>
      <c r="CN7" s="814"/>
      <c r="CO7" s="814"/>
      <c r="CP7" s="814"/>
      <c r="CQ7" s="815"/>
      <c r="CR7" s="813"/>
      <c r="CS7" s="814"/>
      <c r="CT7" s="814"/>
      <c r="CU7" s="814"/>
      <c r="CV7" s="815"/>
      <c r="CW7" s="813"/>
      <c r="CX7" s="814"/>
      <c r="CY7" s="814"/>
      <c r="CZ7" s="814"/>
      <c r="DA7" s="815"/>
      <c r="DB7" s="813"/>
      <c r="DC7" s="814"/>
      <c r="DD7" s="814"/>
      <c r="DE7" s="814"/>
      <c r="DF7" s="815"/>
      <c r="DG7" s="813"/>
      <c r="DH7" s="814"/>
      <c r="DI7" s="814"/>
      <c r="DJ7" s="814"/>
      <c r="DK7" s="815"/>
      <c r="DL7" s="813"/>
      <c r="DM7" s="814"/>
      <c r="DN7" s="814"/>
      <c r="DO7" s="814"/>
      <c r="DP7" s="815"/>
      <c r="DQ7" s="813"/>
      <c r="DR7" s="814"/>
      <c r="DS7" s="814"/>
      <c r="DT7" s="814"/>
      <c r="DU7" s="815"/>
      <c r="DV7" s="794"/>
      <c r="DW7" s="795"/>
      <c r="DX7" s="795"/>
      <c r="DY7" s="795"/>
      <c r="DZ7" s="796"/>
      <c r="EA7" s="254"/>
    </row>
    <row r="8" spans="1:131" s="255" customFormat="1" ht="26.25" customHeight="1" x14ac:dyDescent="0.15">
      <c r="A8" s="261">
        <v>2</v>
      </c>
      <c r="B8" s="797" t="s">
        <v>384</v>
      </c>
      <c r="C8" s="798"/>
      <c r="D8" s="798"/>
      <c r="E8" s="798"/>
      <c r="F8" s="798"/>
      <c r="G8" s="798"/>
      <c r="H8" s="798"/>
      <c r="I8" s="798"/>
      <c r="J8" s="798"/>
      <c r="K8" s="798"/>
      <c r="L8" s="798"/>
      <c r="M8" s="798"/>
      <c r="N8" s="798"/>
      <c r="O8" s="798"/>
      <c r="P8" s="799"/>
      <c r="Q8" s="800">
        <v>39</v>
      </c>
      <c r="R8" s="801"/>
      <c r="S8" s="801"/>
      <c r="T8" s="801"/>
      <c r="U8" s="801"/>
      <c r="V8" s="801">
        <v>38</v>
      </c>
      <c r="W8" s="801"/>
      <c r="X8" s="801"/>
      <c r="Y8" s="801"/>
      <c r="Z8" s="801"/>
      <c r="AA8" s="801">
        <v>1</v>
      </c>
      <c r="AB8" s="801"/>
      <c r="AC8" s="801"/>
      <c r="AD8" s="801"/>
      <c r="AE8" s="802"/>
      <c r="AF8" s="803">
        <v>0</v>
      </c>
      <c r="AG8" s="804"/>
      <c r="AH8" s="804"/>
      <c r="AI8" s="804"/>
      <c r="AJ8" s="805"/>
      <c r="AK8" s="806">
        <v>26</v>
      </c>
      <c r="AL8" s="807"/>
      <c r="AM8" s="807"/>
      <c r="AN8" s="807"/>
      <c r="AO8" s="807"/>
      <c r="AP8" s="807" t="s">
        <v>598</v>
      </c>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c r="BT8" s="811"/>
      <c r="BU8" s="811"/>
      <c r="BV8" s="811"/>
      <c r="BW8" s="811"/>
      <c r="BX8" s="811"/>
      <c r="BY8" s="811"/>
      <c r="BZ8" s="811"/>
      <c r="CA8" s="811"/>
      <c r="CB8" s="811"/>
      <c r="CC8" s="811"/>
      <c r="CD8" s="811"/>
      <c r="CE8" s="811"/>
      <c r="CF8" s="811"/>
      <c r="CG8" s="812"/>
      <c r="CH8" s="823"/>
      <c r="CI8" s="824"/>
      <c r="CJ8" s="824"/>
      <c r="CK8" s="824"/>
      <c r="CL8" s="825"/>
      <c r="CM8" s="823"/>
      <c r="CN8" s="824"/>
      <c r="CO8" s="824"/>
      <c r="CP8" s="824"/>
      <c r="CQ8" s="825"/>
      <c r="CR8" s="823"/>
      <c r="CS8" s="824"/>
      <c r="CT8" s="824"/>
      <c r="CU8" s="824"/>
      <c r="CV8" s="825"/>
      <c r="CW8" s="823"/>
      <c r="CX8" s="824"/>
      <c r="CY8" s="824"/>
      <c r="CZ8" s="824"/>
      <c r="DA8" s="825"/>
      <c r="DB8" s="823"/>
      <c r="DC8" s="824"/>
      <c r="DD8" s="824"/>
      <c r="DE8" s="824"/>
      <c r="DF8" s="825"/>
      <c r="DG8" s="823"/>
      <c r="DH8" s="824"/>
      <c r="DI8" s="824"/>
      <c r="DJ8" s="824"/>
      <c r="DK8" s="825"/>
      <c r="DL8" s="823"/>
      <c r="DM8" s="824"/>
      <c r="DN8" s="824"/>
      <c r="DO8" s="824"/>
      <c r="DP8" s="825"/>
      <c r="DQ8" s="823"/>
      <c r="DR8" s="824"/>
      <c r="DS8" s="824"/>
      <c r="DT8" s="824"/>
      <c r="DU8" s="825"/>
      <c r="DV8" s="826"/>
      <c r="DW8" s="827"/>
      <c r="DX8" s="827"/>
      <c r="DY8" s="827"/>
      <c r="DZ8" s="828"/>
      <c r="EA8" s="254"/>
    </row>
    <row r="9" spans="1:131" s="255" customFormat="1" ht="26.25" customHeight="1" x14ac:dyDescent="0.15">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c r="BT9" s="811"/>
      <c r="BU9" s="811"/>
      <c r="BV9" s="811"/>
      <c r="BW9" s="811"/>
      <c r="BX9" s="811"/>
      <c r="BY9" s="811"/>
      <c r="BZ9" s="811"/>
      <c r="CA9" s="811"/>
      <c r="CB9" s="811"/>
      <c r="CC9" s="811"/>
      <c r="CD9" s="811"/>
      <c r="CE9" s="811"/>
      <c r="CF9" s="811"/>
      <c r="CG9" s="812"/>
      <c r="CH9" s="823"/>
      <c r="CI9" s="824"/>
      <c r="CJ9" s="824"/>
      <c r="CK9" s="824"/>
      <c r="CL9" s="825"/>
      <c r="CM9" s="823"/>
      <c r="CN9" s="824"/>
      <c r="CO9" s="824"/>
      <c r="CP9" s="824"/>
      <c r="CQ9" s="825"/>
      <c r="CR9" s="823"/>
      <c r="CS9" s="824"/>
      <c r="CT9" s="824"/>
      <c r="CU9" s="824"/>
      <c r="CV9" s="825"/>
      <c r="CW9" s="823"/>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26"/>
      <c r="DW9" s="827"/>
      <c r="DX9" s="827"/>
      <c r="DY9" s="827"/>
      <c r="DZ9" s="828"/>
      <c r="EA9" s="254"/>
    </row>
    <row r="10" spans="1:131" s="255" customFormat="1" ht="26.25" customHeight="1" x14ac:dyDescent="0.15">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x14ac:dyDescent="0.15">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x14ac:dyDescent="0.15">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x14ac:dyDescent="0.15">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x14ac:dyDescent="0.15">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x14ac:dyDescent="0.15">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15">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15">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15">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15">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15">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15">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385</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
      <c r="A23" s="264" t="s">
        <v>386</v>
      </c>
      <c r="B23" s="832" t="s">
        <v>387</v>
      </c>
      <c r="C23" s="833"/>
      <c r="D23" s="833"/>
      <c r="E23" s="833"/>
      <c r="F23" s="833"/>
      <c r="G23" s="833"/>
      <c r="H23" s="833"/>
      <c r="I23" s="833"/>
      <c r="J23" s="833"/>
      <c r="K23" s="833"/>
      <c r="L23" s="833"/>
      <c r="M23" s="833"/>
      <c r="N23" s="833"/>
      <c r="O23" s="833"/>
      <c r="P23" s="834"/>
      <c r="Q23" s="835">
        <v>10662</v>
      </c>
      <c r="R23" s="836"/>
      <c r="S23" s="836"/>
      <c r="T23" s="836"/>
      <c r="U23" s="836"/>
      <c r="V23" s="836">
        <v>10570</v>
      </c>
      <c r="W23" s="836"/>
      <c r="X23" s="836"/>
      <c r="Y23" s="836"/>
      <c r="Z23" s="836"/>
      <c r="AA23" s="836">
        <v>92</v>
      </c>
      <c r="AB23" s="836"/>
      <c r="AC23" s="836"/>
      <c r="AD23" s="836"/>
      <c r="AE23" s="837"/>
      <c r="AF23" s="838">
        <v>85</v>
      </c>
      <c r="AG23" s="836"/>
      <c r="AH23" s="836"/>
      <c r="AI23" s="836"/>
      <c r="AJ23" s="839"/>
      <c r="AK23" s="840"/>
      <c r="AL23" s="841"/>
      <c r="AM23" s="841"/>
      <c r="AN23" s="841"/>
      <c r="AO23" s="841"/>
      <c r="AP23" s="836"/>
      <c r="AQ23" s="836"/>
      <c r="AR23" s="836"/>
      <c r="AS23" s="836"/>
      <c r="AT23" s="836"/>
      <c r="AU23" s="842"/>
      <c r="AV23" s="842"/>
      <c r="AW23" s="842"/>
      <c r="AX23" s="842"/>
      <c r="AY23" s="843"/>
      <c r="AZ23" s="851" t="s">
        <v>388</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15">
      <c r="A24" s="850" t="s">
        <v>389</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
      <c r="A25" s="791" t="s">
        <v>390</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15">
      <c r="A26" s="782" t="s">
        <v>366</v>
      </c>
      <c r="B26" s="783"/>
      <c r="C26" s="783"/>
      <c r="D26" s="783"/>
      <c r="E26" s="783"/>
      <c r="F26" s="783"/>
      <c r="G26" s="783"/>
      <c r="H26" s="783"/>
      <c r="I26" s="783"/>
      <c r="J26" s="783"/>
      <c r="K26" s="783"/>
      <c r="L26" s="783"/>
      <c r="M26" s="783"/>
      <c r="N26" s="783"/>
      <c r="O26" s="783"/>
      <c r="P26" s="784"/>
      <c r="Q26" s="759" t="s">
        <v>391</v>
      </c>
      <c r="R26" s="760"/>
      <c r="S26" s="760"/>
      <c r="T26" s="760"/>
      <c r="U26" s="761"/>
      <c r="V26" s="759" t="s">
        <v>392</v>
      </c>
      <c r="W26" s="760"/>
      <c r="X26" s="760"/>
      <c r="Y26" s="760"/>
      <c r="Z26" s="761"/>
      <c r="AA26" s="759" t="s">
        <v>393</v>
      </c>
      <c r="AB26" s="760"/>
      <c r="AC26" s="760"/>
      <c r="AD26" s="760"/>
      <c r="AE26" s="760"/>
      <c r="AF26" s="854" t="s">
        <v>394</v>
      </c>
      <c r="AG26" s="855"/>
      <c r="AH26" s="855"/>
      <c r="AI26" s="855"/>
      <c r="AJ26" s="856"/>
      <c r="AK26" s="760" t="s">
        <v>395</v>
      </c>
      <c r="AL26" s="760"/>
      <c r="AM26" s="760"/>
      <c r="AN26" s="760"/>
      <c r="AO26" s="761"/>
      <c r="AP26" s="759" t="s">
        <v>396</v>
      </c>
      <c r="AQ26" s="760"/>
      <c r="AR26" s="760"/>
      <c r="AS26" s="760"/>
      <c r="AT26" s="761"/>
      <c r="AU26" s="759" t="s">
        <v>397</v>
      </c>
      <c r="AV26" s="760"/>
      <c r="AW26" s="760"/>
      <c r="AX26" s="760"/>
      <c r="AY26" s="761"/>
      <c r="AZ26" s="759" t="s">
        <v>398</v>
      </c>
      <c r="BA26" s="760"/>
      <c r="BB26" s="760"/>
      <c r="BC26" s="760"/>
      <c r="BD26" s="761"/>
      <c r="BE26" s="759" t="s">
        <v>373</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15">
      <c r="A28" s="266">
        <v>1</v>
      </c>
      <c r="B28" s="773" t="s">
        <v>399</v>
      </c>
      <c r="C28" s="774"/>
      <c r="D28" s="774"/>
      <c r="E28" s="774"/>
      <c r="F28" s="774"/>
      <c r="G28" s="774"/>
      <c r="H28" s="774"/>
      <c r="I28" s="774"/>
      <c r="J28" s="774"/>
      <c r="K28" s="774"/>
      <c r="L28" s="774"/>
      <c r="M28" s="774"/>
      <c r="N28" s="774"/>
      <c r="O28" s="774"/>
      <c r="P28" s="775"/>
      <c r="Q28" s="864">
        <v>2147</v>
      </c>
      <c r="R28" s="865"/>
      <c r="S28" s="865"/>
      <c r="T28" s="865"/>
      <c r="U28" s="865"/>
      <c r="V28" s="865">
        <v>2125</v>
      </c>
      <c r="W28" s="865"/>
      <c r="X28" s="865"/>
      <c r="Y28" s="865"/>
      <c r="Z28" s="865"/>
      <c r="AA28" s="865">
        <v>22</v>
      </c>
      <c r="AB28" s="865"/>
      <c r="AC28" s="865"/>
      <c r="AD28" s="865"/>
      <c r="AE28" s="866"/>
      <c r="AF28" s="867">
        <v>22</v>
      </c>
      <c r="AG28" s="865"/>
      <c r="AH28" s="865"/>
      <c r="AI28" s="865"/>
      <c r="AJ28" s="868"/>
      <c r="AK28" s="869">
        <v>206</v>
      </c>
      <c r="AL28" s="860"/>
      <c r="AM28" s="860"/>
      <c r="AN28" s="860"/>
      <c r="AO28" s="860"/>
      <c r="AP28" s="860" t="s">
        <v>599</v>
      </c>
      <c r="AQ28" s="860"/>
      <c r="AR28" s="860"/>
      <c r="AS28" s="860"/>
      <c r="AT28" s="860"/>
      <c r="AU28" s="860" t="s">
        <v>599</v>
      </c>
      <c r="AV28" s="860"/>
      <c r="AW28" s="860"/>
      <c r="AX28" s="860"/>
      <c r="AY28" s="860"/>
      <c r="AZ28" s="861"/>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15">
      <c r="A29" s="266">
        <v>2</v>
      </c>
      <c r="B29" s="797" t="s">
        <v>400</v>
      </c>
      <c r="C29" s="798"/>
      <c r="D29" s="798"/>
      <c r="E29" s="798"/>
      <c r="F29" s="798"/>
      <c r="G29" s="798"/>
      <c r="H29" s="798"/>
      <c r="I29" s="798"/>
      <c r="J29" s="798"/>
      <c r="K29" s="798"/>
      <c r="L29" s="798"/>
      <c r="M29" s="798"/>
      <c r="N29" s="798"/>
      <c r="O29" s="798"/>
      <c r="P29" s="799"/>
      <c r="Q29" s="800">
        <v>1859</v>
      </c>
      <c r="R29" s="801"/>
      <c r="S29" s="801"/>
      <c r="T29" s="801"/>
      <c r="U29" s="801"/>
      <c r="V29" s="801">
        <v>1799</v>
      </c>
      <c r="W29" s="801"/>
      <c r="X29" s="801"/>
      <c r="Y29" s="801"/>
      <c r="Z29" s="801"/>
      <c r="AA29" s="801">
        <v>60</v>
      </c>
      <c r="AB29" s="801"/>
      <c r="AC29" s="801"/>
      <c r="AD29" s="801"/>
      <c r="AE29" s="802"/>
      <c r="AF29" s="803">
        <v>60</v>
      </c>
      <c r="AG29" s="804"/>
      <c r="AH29" s="804"/>
      <c r="AI29" s="804"/>
      <c r="AJ29" s="805"/>
      <c r="AK29" s="872">
        <v>292</v>
      </c>
      <c r="AL29" s="873"/>
      <c r="AM29" s="873"/>
      <c r="AN29" s="873"/>
      <c r="AO29" s="873"/>
      <c r="AP29" s="873" t="s">
        <v>599</v>
      </c>
      <c r="AQ29" s="873"/>
      <c r="AR29" s="873"/>
      <c r="AS29" s="873"/>
      <c r="AT29" s="873"/>
      <c r="AU29" s="873" t="s">
        <v>599</v>
      </c>
      <c r="AV29" s="873"/>
      <c r="AW29" s="873"/>
      <c r="AX29" s="873"/>
      <c r="AY29" s="873"/>
      <c r="AZ29" s="874"/>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15">
      <c r="A30" s="266">
        <v>3</v>
      </c>
      <c r="B30" s="797" t="s">
        <v>401</v>
      </c>
      <c r="C30" s="798"/>
      <c r="D30" s="798"/>
      <c r="E30" s="798"/>
      <c r="F30" s="798"/>
      <c r="G30" s="798"/>
      <c r="H30" s="798"/>
      <c r="I30" s="798"/>
      <c r="J30" s="798"/>
      <c r="K30" s="798"/>
      <c r="L30" s="798"/>
      <c r="M30" s="798"/>
      <c r="N30" s="798"/>
      <c r="O30" s="798"/>
      <c r="P30" s="799"/>
      <c r="Q30" s="800">
        <v>279</v>
      </c>
      <c r="R30" s="801"/>
      <c r="S30" s="801"/>
      <c r="T30" s="801"/>
      <c r="U30" s="801"/>
      <c r="V30" s="801">
        <v>279</v>
      </c>
      <c r="W30" s="801"/>
      <c r="X30" s="801"/>
      <c r="Y30" s="801"/>
      <c r="Z30" s="801"/>
      <c r="AA30" s="801">
        <v>0</v>
      </c>
      <c r="AB30" s="801"/>
      <c r="AC30" s="801"/>
      <c r="AD30" s="801"/>
      <c r="AE30" s="802"/>
      <c r="AF30" s="803">
        <v>0</v>
      </c>
      <c r="AG30" s="804"/>
      <c r="AH30" s="804"/>
      <c r="AI30" s="804"/>
      <c r="AJ30" s="805"/>
      <c r="AK30" s="872">
        <v>94</v>
      </c>
      <c r="AL30" s="873"/>
      <c r="AM30" s="873"/>
      <c r="AN30" s="873"/>
      <c r="AO30" s="873"/>
      <c r="AP30" s="873" t="s">
        <v>599</v>
      </c>
      <c r="AQ30" s="873"/>
      <c r="AR30" s="873"/>
      <c r="AS30" s="873"/>
      <c r="AT30" s="873"/>
      <c r="AU30" s="873" t="s">
        <v>599</v>
      </c>
      <c r="AV30" s="873"/>
      <c r="AW30" s="873"/>
      <c r="AX30" s="873"/>
      <c r="AY30" s="873"/>
      <c r="AZ30" s="874"/>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15">
      <c r="A31" s="266">
        <v>4</v>
      </c>
      <c r="B31" s="797" t="s">
        <v>402</v>
      </c>
      <c r="C31" s="798"/>
      <c r="D31" s="798"/>
      <c r="E31" s="798"/>
      <c r="F31" s="798"/>
      <c r="G31" s="798"/>
      <c r="H31" s="798"/>
      <c r="I31" s="798"/>
      <c r="J31" s="798"/>
      <c r="K31" s="798"/>
      <c r="L31" s="798"/>
      <c r="M31" s="798"/>
      <c r="N31" s="798"/>
      <c r="O31" s="798"/>
      <c r="P31" s="799"/>
      <c r="Q31" s="800">
        <v>108</v>
      </c>
      <c r="R31" s="801"/>
      <c r="S31" s="801"/>
      <c r="T31" s="801"/>
      <c r="U31" s="801"/>
      <c r="V31" s="801">
        <v>108</v>
      </c>
      <c r="W31" s="801"/>
      <c r="X31" s="801"/>
      <c r="Y31" s="801"/>
      <c r="Z31" s="801"/>
      <c r="AA31" s="801">
        <v>0</v>
      </c>
      <c r="AB31" s="801"/>
      <c r="AC31" s="801"/>
      <c r="AD31" s="801"/>
      <c r="AE31" s="802"/>
      <c r="AF31" s="803" t="s">
        <v>403</v>
      </c>
      <c r="AG31" s="804"/>
      <c r="AH31" s="804"/>
      <c r="AI31" s="804"/>
      <c r="AJ31" s="805"/>
      <c r="AK31" s="872">
        <v>87</v>
      </c>
      <c r="AL31" s="873"/>
      <c r="AM31" s="873"/>
      <c r="AN31" s="873"/>
      <c r="AO31" s="873"/>
      <c r="AP31" s="873">
        <v>455</v>
      </c>
      <c r="AQ31" s="873"/>
      <c r="AR31" s="873"/>
      <c r="AS31" s="873"/>
      <c r="AT31" s="873"/>
      <c r="AU31" s="873">
        <v>346</v>
      </c>
      <c r="AV31" s="873"/>
      <c r="AW31" s="873"/>
      <c r="AX31" s="873"/>
      <c r="AY31" s="873"/>
      <c r="AZ31" s="874"/>
      <c r="BA31" s="874"/>
      <c r="BB31" s="874"/>
      <c r="BC31" s="874"/>
      <c r="BD31" s="874"/>
      <c r="BE31" s="870"/>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15">
      <c r="A32" s="266">
        <v>5</v>
      </c>
      <c r="B32" s="797" t="s">
        <v>404</v>
      </c>
      <c r="C32" s="798"/>
      <c r="D32" s="798"/>
      <c r="E32" s="798"/>
      <c r="F32" s="798"/>
      <c r="G32" s="798"/>
      <c r="H32" s="798"/>
      <c r="I32" s="798"/>
      <c r="J32" s="798"/>
      <c r="K32" s="798"/>
      <c r="L32" s="798"/>
      <c r="M32" s="798"/>
      <c r="N32" s="798"/>
      <c r="O32" s="798"/>
      <c r="P32" s="799"/>
      <c r="Q32" s="800">
        <v>451</v>
      </c>
      <c r="R32" s="801"/>
      <c r="S32" s="801"/>
      <c r="T32" s="801"/>
      <c r="U32" s="801"/>
      <c r="V32" s="801">
        <v>446</v>
      </c>
      <c r="W32" s="801"/>
      <c r="X32" s="801"/>
      <c r="Y32" s="801"/>
      <c r="Z32" s="801"/>
      <c r="AA32" s="801">
        <v>5</v>
      </c>
      <c r="AB32" s="801"/>
      <c r="AC32" s="801"/>
      <c r="AD32" s="801"/>
      <c r="AE32" s="802"/>
      <c r="AF32" s="803">
        <v>430</v>
      </c>
      <c r="AG32" s="804"/>
      <c r="AH32" s="804"/>
      <c r="AI32" s="804"/>
      <c r="AJ32" s="805"/>
      <c r="AK32" s="872">
        <v>152</v>
      </c>
      <c r="AL32" s="873"/>
      <c r="AM32" s="873"/>
      <c r="AN32" s="873"/>
      <c r="AO32" s="873"/>
      <c r="AP32" s="873">
        <v>2394</v>
      </c>
      <c r="AQ32" s="873"/>
      <c r="AR32" s="873"/>
      <c r="AS32" s="873"/>
      <c r="AT32" s="873"/>
      <c r="AU32" s="873">
        <v>924</v>
      </c>
      <c r="AV32" s="873"/>
      <c r="AW32" s="873"/>
      <c r="AX32" s="873"/>
      <c r="AY32" s="873"/>
      <c r="AZ32" s="874"/>
      <c r="BA32" s="874"/>
      <c r="BB32" s="874"/>
      <c r="BC32" s="874"/>
      <c r="BD32" s="874"/>
      <c r="BE32" s="870" t="s">
        <v>405</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15">
      <c r="A33" s="266">
        <v>6</v>
      </c>
      <c r="B33" s="797" t="s">
        <v>406</v>
      </c>
      <c r="C33" s="798"/>
      <c r="D33" s="798"/>
      <c r="E33" s="798"/>
      <c r="F33" s="798"/>
      <c r="G33" s="798"/>
      <c r="H33" s="798"/>
      <c r="I33" s="798"/>
      <c r="J33" s="798"/>
      <c r="K33" s="798"/>
      <c r="L33" s="798"/>
      <c r="M33" s="798"/>
      <c r="N33" s="798"/>
      <c r="O33" s="798"/>
      <c r="P33" s="799"/>
      <c r="Q33" s="800">
        <v>1907</v>
      </c>
      <c r="R33" s="801"/>
      <c r="S33" s="801"/>
      <c r="T33" s="801"/>
      <c r="U33" s="801"/>
      <c r="V33" s="801">
        <v>1929</v>
      </c>
      <c r="W33" s="801"/>
      <c r="X33" s="801"/>
      <c r="Y33" s="801"/>
      <c r="Z33" s="801"/>
      <c r="AA33" s="801">
        <v>-22</v>
      </c>
      <c r="AB33" s="801"/>
      <c r="AC33" s="801"/>
      <c r="AD33" s="801"/>
      <c r="AE33" s="802"/>
      <c r="AF33" s="803">
        <v>-142</v>
      </c>
      <c r="AG33" s="804"/>
      <c r="AH33" s="804"/>
      <c r="AI33" s="804"/>
      <c r="AJ33" s="805"/>
      <c r="AK33" s="872">
        <v>640</v>
      </c>
      <c r="AL33" s="873"/>
      <c r="AM33" s="873"/>
      <c r="AN33" s="873"/>
      <c r="AO33" s="873"/>
      <c r="AP33" s="873">
        <v>557</v>
      </c>
      <c r="AQ33" s="873"/>
      <c r="AR33" s="873"/>
      <c r="AS33" s="873"/>
      <c r="AT33" s="873"/>
      <c r="AU33" s="873">
        <v>426</v>
      </c>
      <c r="AV33" s="873"/>
      <c r="AW33" s="873"/>
      <c r="AX33" s="873"/>
      <c r="AY33" s="873"/>
      <c r="AZ33" s="874">
        <v>10.5</v>
      </c>
      <c r="BA33" s="874"/>
      <c r="BB33" s="874"/>
      <c r="BC33" s="874"/>
      <c r="BD33" s="874"/>
      <c r="BE33" s="870" t="s">
        <v>407</v>
      </c>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15">
      <c r="A34" s="266">
        <v>7</v>
      </c>
      <c r="B34" s="797" t="s">
        <v>408</v>
      </c>
      <c r="C34" s="798"/>
      <c r="D34" s="798"/>
      <c r="E34" s="798"/>
      <c r="F34" s="798"/>
      <c r="G34" s="798"/>
      <c r="H34" s="798"/>
      <c r="I34" s="798"/>
      <c r="J34" s="798"/>
      <c r="K34" s="798"/>
      <c r="L34" s="798"/>
      <c r="M34" s="798"/>
      <c r="N34" s="798"/>
      <c r="O34" s="798"/>
      <c r="P34" s="799"/>
      <c r="Q34" s="800">
        <v>572</v>
      </c>
      <c r="R34" s="801"/>
      <c r="S34" s="801"/>
      <c r="T34" s="801"/>
      <c r="U34" s="801"/>
      <c r="V34" s="801">
        <v>572</v>
      </c>
      <c r="W34" s="801"/>
      <c r="X34" s="801"/>
      <c r="Y34" s="801"/>
      <c r="Z34" s="801"/>
      <c r="AA34" s="801">
        <v>0</v>
      </c>
      <c r="AB34" s="801"/>
      <c r="AC34" s="801"/>
      <c r="AD34" s="801"/>
      <c r="AE34" s="802"/>
      <c r="AF34" s="803" t="s">
        <v>403</v>
      </c>
      <c r="AG34" s="804"/>
      <c r="AH34" s="804"/>
      <c r="AI34" s="804"/>
      <c r="AJ34" s="805"/>
      <c r="AK34" s="872">
        <v>218</v>
      </c>
      <c r="AL34" s="873"/>
      <c r="AM34" s="873"/>
      <c r="AN34" s="873"/>
      <c r="AO34" s="873"/>
      <c r="AP34" s="873">
        <v>3285</v>
      </c>
      <c r="AQ34" s="873"/>
      <c r="AR34" s="873"/>
      <c r="AS34" s="873"/>
      <c r="AT34" s="873"/>
      <c r="AU34" s="873">
        <v>1836</v>
      </c>
      <c r="AV34" s="873"/>
      <c r="AW34" s="873"/>
      <c r="AX34" s="873"/>
      <c r="AY34" s="873"/>
      <c r="AZ34" s="874"/>
      <c r="BA34" s="874"/>
      <c r="BB34" s="874"/>
      <c r="BC34" s="874"/>
      <c r="BD34" s="874"/>
      <c r="BE34" s="870" t="s">
        <v>409</v>
      </c>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15">
      <c r="A35" s="266">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2"/>
      <c r="AL35" s="873"/>
      <c r="AM35" s="873"/>
      <c r="AN35" s="873"/>
      <c r="AO35" s="873"/>
      <c r="AP35" s="873"/>
      <c r="AQ35" s="873"/>
      <c r="AR35" s="873"/>
      <c r="AS35" s="873"/>
      <c r="AT35" s="873"/>
      <c r="AU35" s="873"/>
      <c r="AV35" s="873"/>
      <c r="AW35" s="873"/>
      <c r="AX35" s="873"/>
      <c r="AY35" s="873"/>
      <c r="AZ35" s="874"/>
      <c r="BA35" s="874"/>
      <c r="BB35" s="874"/>
      <c r="BC35" s="874"/>
      <c r="BD35" s="874"/>
      <c r="BE35" s="870"/>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15">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15">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15">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15">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15">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15">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15">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15">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15">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15">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15">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15">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15">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15">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15">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15">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15">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15">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15">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15">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15">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15">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15">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15">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15">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15">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410</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
      <c r="A63" s="264" t="s">
        <v>386</v>
      </c>
      <c r="B63" s="832" t="s">
        <v>411</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370</v>
      </c>
      <c r="AG63" s="884"/>
      <c r="AH63" s="884"/>
      <c r="AI63" s="884"/>
      <c r="AJ63" s="885"/>
      <c r="AK63" s="886"/>
      <c r="AL63" s="881"/>
      <c r="AM63" s="881"/>
      <c r="AN63" s="881"/>
      <c r="AO63" s="881"/>
      <c r="AP63" s="884">
        <v>6691</v>
      </c>
      <c r="AQ63" s="884"/>
      <c r="AR63" s="884"/>
      <c r="AS63" s="884"/>
      <c r="AT63" s="884"/>
      <c r="AU63" s="884">
        <v>3532</v>
      </c>
      <c r="AV63" s="884"/>
      <c r="AW63" s="884"/>
      <c r="AX63" s="884"/>
      <c r="AY63" s="884"/>
      <c r="AZ63" s="888"/>
      <c r="BA63" s="888"/>
      <c r="BB63" s="888"/>
      <c r="BC63" s="888"/>
      <c r="BD63" s="888"/>
      <c r="BE63" s="889"/>
      <c r="BF63" s="889"/>
      <c r="BG63" s="889"/>
      <c r="BH63" s="889"/>
      <c r="BI63" s="890"/>
      <c r="BJ63" s="891" t="s">
        <v>412</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
      <c r="A65" s="252" t="s">
        <v>413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15">
      <c r="A66" s="782" t="s">
        <v>414</v>
      </c>
      <c r="B66" s="783"/>
      <c r="C66" s="783"/>
      <c r="D66" s="783"/>
      <c r="E66" s="783"/>
      <c r="F66" s="783"/>
      <c r="G66" s="783"/>
      <c r="H66" s="783"/>
      <c r="I66" s="783"/>
      <c r="J66" s="783"/>
      <c r="K66" s="783"/>
      <c r="L66" s="783"/>
      <c r="M66" s="783"/>
      <c r="N66" s="783"/>
      <c r="O66" s="783"/>
      <c r="P66" s="784"/>
      <c r="Q66" s="759" t="s">
        <v>415</v>
      </c>
      <c r="R66" s="760"/>
      <c r="S66" s="760"/>
      <c r="T66" s="760"/>
      <c r="U66" s="761"/>
      <c r="V66" s="759" t="s">
        <v>416</v>
      </c>
      <c r="W66" s="760"/>
      <c r="X66" s="760"/>
      <c r="Y66" s="760"/>
      <c r="Z66" s="761"/>
      <c r="AA66" s="759" t="s">
        <v>417</v>
      </c>
      <c r="AB66" s="760"/>
      <c r="AC66" s="760"/>
      <c r="AD66" s="760"/>
      <c r="AE66" s="761"/>
      <c r="AF66" s="894" t="s">
        <v>394</v>
      </c>
      <c r="AG66" s="855"/>
      <c r="AH66" s="855"/>
      <c r="AI66" s="855"/>
      <c r="AJ66" s="895"/>
      <c r="AK66" s="759" t="s">
        <v>418</v>
      </c>
      <c r="AL66" s="783"/>
      <c r="AM66" s="783"/>
      <c r="AN66" s="783"/>
      <c r="AO66" s="784"/>
      <c r="AP66" s="759" t="s">
        <v>419</v>
      </c>
      <c r="AQ66" s="760"/>
      <c r="AR66" s="760"/>
      <c r="AS66" s="760"/>
      <c r="AT66" s="761"/>
      <c r="AU66" s="759" t="s">
        <v>420</v>
      </c>
      <c r="AV66" s="760"/>
      <c r="AW66" s="760"/>
      <c r="AX66" s="760"/>
      <c r="AY66" s="761"/>
      <c r="AZ66" s="759" t="s">
        <v>373</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x14ac:dyDescent="0.15">
      <c r="A68" s="258">
        <v>1</v>
      </c>
      <c r="B68" s="911" t="s">
        <v>590</v>
      </c>
      <c r="C68" s="912"/>
      <c r="D68" s="912"/>
      <c r="E68" s="912"/>
      <c r="F68" s="912"/>
      <c r="G68" s="912"/>
      <c r="H68" s="912"/>
      <c r="I68" s="912"/>
      <c r="J68" s="912"/>
      <c r="K68" s="912"/>
      <c r="L68" s="912"/>
      <c r="M68" s="912"/>
      <c r="N68" s="912"/>
      <c r="O68" s="912"/>
      <c r="P68" s="913"/>
      <c r="Q68" s="914">
        <v>939</v>
      </c>
      <c r="R68" s="908"/>
      <c r="S68" s="908"/>
      <c r="T68" s="908"/>
      <c r="U68" s="908"/>
      <c r="V68" s="908">
        <v>841</v>
      </c>
      <c r="W68" s="908"/>
      <c r="X68" s="908"/>
      <c r="Y68" s="908"/>
      <c r="Z68" s="908"/>
      <c r="AA68" s="908">
        <v>98</v>
      </c>
      <c r="AB68" s="908"/>
      <c r="AC68" s="908"/>
      <c r="AD68" s="908"/>
      <c r="AE68" s="908"/>
      <c r="AF68" s="908">
        <v>98</v>
      </c>
      <c r="AG68" s="908"/>
      <c r="AH68" s="908"/>
      <c r="AI68" s="908"/>
      <c r="AJ68" s="908"/>
      <c r="AK68" s="908"/>
      <c r="AL68" s="908"/>
      <c r="AM68" s="908"/>
      <c r="AN68" s="908"/>
      <c r="AO68" s="908"/>
      <c r="AP68" s="908">
        <v>92</v>
      </c>
      <c r="AQ68" s="908"/>
      <c r="AR68" s="908"/>
      <c r="AS68" s="908"/>
      <c r="AT68" s="908"/>
      <c r="AU68" s="908"/>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x14ac:dyDescent="0.15">
      <c r="A69" s="261">
        <v>2</v>
      </c>
      <c r="B69" s="915" t="s">
        <v>591</v>
      </c>
      <c r="C69" s="916"/>
      <c r="D69" s="916"/>
      <c r="E69" s="916"/>
      <c r="F69" s="916"/>
      <c r="G69" s="916"/>
      <c r="H69" s="916"/>
      <c r="I69" s="916"/>
      <c r="J69" s="916"/>
      <c r="K69" s="916"/>
      <c r="L69" s="916"/>
      <c r="M69" s="916"/>
      <c r="N69" s="916"/>
      <c r="O69" s="916"/>
      <c r="P69" s="917"/>
      <c r="Q69" s="918">
        <v>2163</v>
      </c>
      <c r="R69" s="873"/>
      <c r="S69" s="873"/>
      <c r="T69" s="873"/>
      <c r="U69" s="873"/>
      <c r="V69" s="873">
        <v>2112</v>
      </c>
      <c r="W69" s="873"/>
      <c r="X69" s="873"/>
      <c r="Y69" s="873"/>
      <c r="Z69" s="873"/>
      <c r="AA69" s="873">
        <v>51</v>
      </c>
      <c r="AB69" s="873"/>
      <c r="AC69" s="873"/>
      <c r="AD69" s="873"/>
      <c r="AE69" s="873"/>
      <c r="AF69" s="873">
        <v>51</v>
      </c>
      <c r="AG69" s="873"/>
      <c r="AH69" s="873"/>
      <c r="AI69" s="873"/>
      <c r="AJ69" s="873"/>
      <c r="AK69" s="873"/>
      <c r="AL69" s="873"/>
      <c r="AM69" s="873"/>
      <c r="AN69" s="873"/>
      <c r="AO69" s="873"/>
      <c r="AP69" s="873">
        <v>2330</v>
      </c>
      <c r="AQ69" s="873"/>
      <c r="AR69" s="873"/>
      <c r="AS69" s="873"/>
      <c r="AT69" s="873"/>
      <c r="AU69" s="873"/>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x14ac:dyDescent="0.15">
      <c r="A70" s="261">
        <v>3</v>
      </c>
      <c r="B70" s="915"/>
      <c r="C70" s="916"/>
      <c r="D70" s="916"/>
      <c r="E70" s="916"/>
      <c r="F70" s="916"/>
      <c r="G70" s="916"/>
      <c r="H70" s="916"/>
      <c r="I70" s="916"/>
      <c r="J70" s="916"/>
      <c r="K70" s="916"/>
      <c r="L70" s="916"/>
      <c r="M70" s="916"/>
      <c r="N70" s="916"/>
      <c r="O70" s="916"/>
      <c r="P70" s="917"/>
      <c r="Q70" s="918"/>
      <c r="R70" s="873"/>
      <c r="S70" s="873"/>
      <c r="T70" s="873"/>
      <c r="U70" s="873"/>
      <c r="V70" s="873"/>
      <c r="W70" s="873"/>
      <c r="X70" s="873"/>
      <c r="Y70" s="873"/>
      <c r="Z70" s="873"/>
      <c r="AA70" s="873"/>
      <c r="AB70" s="873"/>
      <c r="AC70" s="873"/>
      <c r="AD70" s="873"/>
      <c r="AE70" s="873"/>
      <c r="AF70" s="873"/>
      <c r="AG70" s="873"/>
      <c r="AH70" s="873"/>
      <c r="AI70" s="873"/>
      <c r="AJ70" s="873"/>
      <c r="AK70" s="873"/>
      <c r="AL70" s="873"/>
      <c r="AM70" s="873"/>
      <c r="AN70" s="873"/>
      <c r="AO70" s="873"/>
      <c r="AP70" s="873"/>
      <c r="AQ70" s="873"/>
      <c r="AR70" s="873"/>
      <c r="AS70" s="873"/>
      <c r="AT70" s="873"/>
      <c r="AU70" s="873"/>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x14ac:dyDescent="0.15">
      <c r="A71" s="261">
        <v>4</v>
      </c>
      <c r="B71" s="915"/>
      <c r="C71" s="916"/>
      <c r="D71" s="916"/>
      <c r="E71" s="916"/>
      <c r="F71" s="916"/>
      <c r="G71" s="916"/>
      <c r="H71" s="916"/>
      <c r="I71" s="916"/>
      <c r="J71" s="916"/>
      <c r="K71" s="916"/>
      <c r="L71" s="916"/>
      <c r="M71" s="916"/>
      <c r="N71" s="916"/>
      <c r="O71" s="916"/>
      <c r="P71" s="917"/>
      <c r="Q71" s="918"/>
      <c r="R71" s="873"/>
      <c r="S71" s="873"/>
      <c r="T71" s="873"/>
      <c r="U71" s="873"/>
      <c r="V71" s="873"/>
      <c r="W71" s="873"/>
      <c r="X71" s="873"/>
      <c r="Y71" s="873"/>
      <c r="Z71" s="873"/>
      <c r="AA71" s="873"/>
      <c r="AB71" s="873"/>
      <c r="AC71" s="873"/>
      <c r="AD71" s="873"/>
      <c r="AE71" s="873"/>
      <c r="AF71" s="873"/>
      <c r="AG71" s="873"/>
      <c r="AH71" s="873"/>
      <c r="AI71" s="873"/>
      <c r="AJ71" s="873"/>
      <c r="AK71" s="873"/>
      <c r="AL71" s="873"/>
      <c r="AM71" s="873"/>
      <c r="AN71" s="873"/>
      <c r="AO71" s="873"/>
      <c r="AP71" s="873"/>
      <c r="AQ71" s="873"/>
      <c r="AR71" s="873"/>
      <c r="AS71" s="873"/>
      <c r="AT71" s="873"/>
      <c r="AU71" s="873"/>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x14ac:dyDescent="0.15">
      <c r="A72" s="261">
        <v>5</v>
      </c>
      <c r="B72" s="915"/>
      <c r="C72" s="916"/>
      <c r="D72" s="916"/>
      <c r="E72" s="916"/>
      <c r="F72" s="916"/>
      <c r="G72" s="916"/>
      <c r="H72" s="916"/>
      <c r="I72" s="916"/>
      <c r="J72" s="916"/>
      <c r="K72" s="916"/>
      <c r="L72" s="916"/>
      <c r="M72" s="916"/>
      <c r="N72" s="916"/>
      <c r="O72" s="916"/>
      <c r="P72" s="917"/>
      <c r="Q72" s="918"/>
      <c r="R72" s="873"/>
      <c r="S72" s="873"/>
      <c r="T72" s="873"/>
      <c r="U72" s="873"/>
      <c r="V72" s="873"/>
      <c r="W72" s="873"/>
      <c r="X72" s="873"/>
      <c r="Y72" s="873"/>
      <c r="Z72" s="873"/>
      <c r="AA72" s="873"/>
      <c r="AB72" s="873"/>
      <c r="AC72" s="873"/>
      <c r="AD72" s="873"/>
      <c r="AE72" s="873"/>
      <c r="AF72" s="873"/>
      <c r="AG72" s="873"/>
      <c r="AH72" s="873"/>
      <c r="AI72" s="873"/>
      <c r="AJ72" s="873"/>
      <c r="AK72" s="873"/>
      <c r="AL72" s="873"/>
      <c r="AM72" s="873"/>
      <c r="AN72" s="873"/>
      <c r="AO72" s="873"/>
      <c r="AP72" s="873"/>
      <c r="AQ72" s="873"/>
      <c r="AR72" s="873"/>
      <c r="AS72" s="873"/>
      <c r="AT72" s="873"/>
      <c r="AU72" s="873"/>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x14ac:dyDescent="0.15">
      <c r="A73" s="261">
        <v>6</v>
      </c>
      <c r="B73" s="915"/>
      <c r="C73" s="916"/>
      <c r="D73" s="916"/>
      <c r="E73" s="916"/>
      <c r="F73" s="916"/>
      <c r="G73" s="916"/>
      <c r="H73" s="916"/>
      <c r="I73" s="916"/>
      <c r="J73" s="916"/>
      <c r="K73" s="916"/>
      <c r="L73" s="916"/>
      <c r="M73" s="916"/>
      <c r="N73" s="916"/>
      <c r="O73" s="916"/>
      <c r="P73" s="917"/>
      <c r="Q73" s="918"/>
      <c r="R73" s="873"/>
      <c r="S73" s="873"/>
      <c r="T73" s="873"/>
      <c r="U73" s="873"/>
      <c r="V73" s="873"/>
      <c r="W73" s="873"/>
      <c r="X73" s="873"/>
      <c r="Y73" s="873"/>
      <c r="Z73" s="873"/>
      <c r="AA73" s="873"/>
      <c r="AB73" s="873"/>
      <c r="AC73" s="873"/>
      <c r="AD73" s="873"/>
      <c r="AE73" s="873"/>
      <c r="AF73" s="873"/>
      <c r="AG73" s="873"/>
      <c r="AH73" s="873"/>
      <c r="AI73" s="873"/>
      <c r="AJ73" s="873"/>
      <c r="AK73" s="873"/>
      <c r="AL73" s="873"/>
      <c r="AM73" s="873"/>
      <c r="AN73" s="873"/>
      <c r="AO73" s="873"/>
      <c r="AP73" s="873"/>
      <c r="AQ73" s="873"/>
      <c r="AR73" s="873"/>
      <c r="AS73" s="873"/>
      <c r="AT73" s="873"/>
      <c r="AU73" s="873"/>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x14ac:dyDescent="0.15">
      <c r="A74" s="261">
        <v>7</v>
      </c>
      <c r="B74" s="915"/>
      <c r="C74" s="916"/>
      <c r="D74" s="916"/>
      <c r="E74" s="916"/>
      <c r="F74" s="916"/>
      <c r="G74" s="916"/>
      <c r="H74" s="916"/>
      <c r="I74" s="916"/>
      <c r="J74" s="916"/>
      <c r="K74" s="916"/>
      <c r="L74" s="916"/>
      <c r="M74" s="916"/>
      <c r="N74" s="916"/>
      <c r="O74" s="916"/>
      <c r="P74" s="917"/>
      <c r="Q74" s="918"/>
      <c r="R74" s="873"/>
      <c r="S74" s="873"/>
      <c r="T74" s="873"/>
      <c r="U74" s="873"/>
      <c r="V74" s="873"/>
      <c r="W74" s="873"/>
      <c r="X74" s="873"/>
      <c r="Y74" s="873"/>
      <c r="Z74" s="873"/>
      <c r="AA74" s="873"/>
      <c r="AB74" s="873"/>
      <c r="AC74" s="873"/>
      <c r="AD74" s="873"/>
      <c r="AE74" s="873"/>
      <c r="AF74" s="873"/>
      <c r="AG74" s="873"/>
      <c r="AH74" s="873"/>
      <c r="AI74" s="873"/>
      <c r="AJ74" s="873"/>
      <c r="AK74" s="873"/>
      <c r="AL74" s="873"/>
      <c r="AM74" s="873"/>
      <c r="AN74" s="873"/>
      <c r="AO74" s="873"/>
      <c r="AP74" s="873"/>
      <c r="AQ74" s="873"/>
      <c r="AR74" s="873"/>
      <c r="AS74" s="873"/>
      <c r="AT74" s="873"/>
      <c r="AU74" s="873"/>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x14ac:dyDescent="0.15">
      <c r="A75" s="261">
        <v>8</v>
      </c>
      <c r="B75" s="915"/>
      <c r="C75" s="916"/>
      <c r="D75" s="916"/>
      <c r="E75" s="916"/>
      <c r="F75" s="916"/>
      <c r="G75" s="916"/>
      <c r="H75" s="916"/>
      <c r="I75" s="916"/>
      <c r="J75" s="916"/>
      <c r="K75" s="916"/>
      <c r="L75" s="916"/>
      <c r="M75" s="916"/>
      <c r="N75" s="916"/>
      <c r="O75" s="916"/>
      <c r="P75" s="917"/>
      <c r="Q75" s="921"/>
      <c r="R75" s="922"/>
      <c r="S75" s="922"/>
      <c r="T75" s="922"/>
      <c r="U75" s="872"/>
      <c r="V75" s="923"/>
      <c r="W75" s="922"/>
      <c r="X75" s="922"/>
      <c r="Y75" s="922"/>
      <c r="Z75" s="872"/>
      <c r="AA75" s="923"/>
      <c r="AB75" s="922"/>
      <c r="AC75" s="922"/>
      <c r="AD75" s="922"/>
      <c r="AE75" s="872"/>
      <c r="AF75" s="923"/>
      <c r="AG75" s="922"/>
      <c r="AH75" s="922"/>
      <c r="AI75" s="922"/>
      <c r="AJ75" s="872"/>
      <c r="AK75" s="923"/>
      <c r="AL75" s="922"/>
      <c r="AM75" s="922"/>
      <c r="AN75" s="922"/>
      <c r="AO75" s="872"/>
      <c r="AP75" s="923"/>
      <c r="AQ75" s="922"/>
      <c r="AR75" s="922"/>
      <c r="AS75" s="922"/>
      <c r="AT75" s="872"/>
      <c r="AU75" s="923"/>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x14ac:dyDescent="0.15">
      <c r="A76" s="261">
        <v>9</v>
      </c>
      <c r="B76" s="915"/>
      <c r="C76" s="916"/>
      <c r="D76" s="916"/>
      <c r="E76" s="916"/>
      <c r="F76" s="916"/>
      <c r="G76" s="916"/>
      <c r="H76" s="916"/>
      <c r="I76" s="916"/>
      <c r="J76" s="916"/>
      <c r="K76" s="916"/>
      <c r="L76" s="916"/>
      <c r="M76" s="916"/>
      <c r="N76" s="916"/>
      <c r="O76" s="916"/>
      <c r="P76" s="917"/>
      <c r="Q76" s="921"/>
      <c r="R76" s="922"/>
      <c r="S76" s="922"/>
      <c r="T76" s="922"/>
      <c r="U76" s="872"/>
      <c r="V76" s="923"/>
      <c r="W76" s="922"/>
      <c r="X76" s="922"/>
      <c r="Y76" s="922"/>
      <c r="Z76" s="872"/>
      <c r="AA76" s="923"/>
      <c r="AB76" s="922"/>
      <c r="AC76" s="922"/>
      <c r="AD76" s="922"/>
      <c r="AE76" s="872"/>
      <c r="AF76" s="923"/>
      <c r="AG76" s="922"/>
      <c r="AH76" s="922"/>
      <c r="AI76" s="922"/>
      <c r="AJ76" s="872"/>
      <c r="AK76" s="923"/>
      <c r="AL76" s="922"/>
      <c r="AM76" s="922"/>
      <c r="AN76" s="922"/>
      <c r="AO76" s="872"/>
      <c r="AP76" s="923"/>
      <c r="AQ76" s="922"/>
      <c r="AR76" s="922"/>
      <c r="AS76" s="922"/>
      <c r="AT76" s="872"/>
      <c r="AU76" s="923"/>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x14ac:dyDescent="0.15">
      <c r="A77" s="261">
        <v>10</v>
      </c>
      <c r="B77" s="915"/>
      <c r="C77" s="916"/>
      <c r="D77" s="916"/>
      <c r="E77" s="916"/>
      <c r="F77" s="916"/>
      <c r="G77" s="916"/>
      <c r="H77" s="916"/>
      <c r="I77" s="916"/>
      <c r="J77" s="916"/>
      <c r="K77" s="916"/>
      <c r="L77" s="916"/>
      <c r="M77" s="916"/>
      <c r="N77" s="916"/>
      <c r="O77" s="916"/>
      <c r="P77" s="917"/>
      <c r="Q77" s="921"/>
      <c r="R77" s="922"/>
      <c r="S77" s="922"/>
      <c r="T77" s="922"/>
      <c r="U77" s="872"/>
      <c r="V77" s="923"/>
      <c r="W77" s="922"/>
      <c r="X77" s="922"/>
      <c r="Y77" s="922"/>
      <c r="Z77" s="872"/>
      <c r="AA77" s="923"/>
      <c r="AB77" s="922"/>
      <c r="AC77" s="922"/>
      <c r="AD77" s="922"/>
      <c r="AE77" s="872"/>
      <c r="AF77" s="923"/>
      <c r="AG77" s="922"/>
      <c r="AH77" s="922"/>
      <c r="AI77" s="922"/>
      <c r="AJ77" s="872"/>
      <c r="AK77" s="923"/>
      <c r="AL77" s="922"/>
      <c r="AM77" s="922"/>
      <c r="AN77" s="922"/>
      <c r="AO77" s="872"/>
      <c r="AP77" s="923"/>
      <c r="AQ77" s="922"/>
      <c r="AR77" s="922"/>
      <c r="AS77" s="922"/>
      <c r="AT77" s="872"/>
      <c r="AU77" s="923"/>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x14ac:dyDescent="0.15">
      <c r="A78" s="261">
        <v>11</v>
      </c>
      <c r="B78" s="915"/>
      <c r="C78" s="916"/>
      <c r="D78" s="916"/>
      <c r="E78" s="916"/>
      <c r="F78" s="916"/>
      <c r="G78" s="916"/>
      <c r="H78" s="916"/>
      <c r="I78" s="916"/>
      <c r="J78" s="916"/>
      <c r="K78" s="916"/>
      <c r="L78" s="916"/>
      <c r="M78" s="916"/>
      <c r="N78" s="916"/>
      <c r="O78" s="916"/>
      <c r="P78" s="917"/>
      <c r="Q78" s="918"/>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x14ac:dyDescent="0.15">
      <c r="A79" s="261">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x14ac:dyDescent="0.15">
      <c r="A80" s="261">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x14ac:dyDescent="0.15">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x14ac:dyDescent="0.15">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x14ac:dyDescent="0.15">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x14ac:dyDescent="0.15">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x14ac:dyDescent="0.15">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x14ac:dyDescent="0.15">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x14ac:dyDescent="0.15">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x14ac:dyDescent="0.2">
      <c r="A88" s="264" t="s">
        <v>386</v>
      </c>
      <c r="B88" s="832" t="s">
        <v>421</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149</v>
      </c>
      <c r="AG88" s="884"/>
      <c r="AH88" s="884"/>
      <c r="AI88" s="884"/>
      <c r="AJ88" s="884"/>
      <c r="AK88" s="881"/>
      <c r="AL88" s="881"/>
      <c r="AM88" s="881"/>
      <c r="AN88" s="881"/>
      <c r="AO88" s="881"/>
      <c r="AP88" s="884">
        <v>2422</v>
      </c>
      <c r="AQ88" s="884"/>
      <c r="AR88" s="884"/>
      <c r="AS88" s="884"/>
      <c r="AT88" s="884"/>
      <c r="AU88" s="884"/>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832" t="s">
        <v>422</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c r="CS102" s="892"/>
      <c r="CT102" s="892"/>
      <c r="CU102" s="892"/>
      <c r="CV102" s="935"/>
      <c r="CW102" s="934"/>
      <c r="CX102" s="892"/>
      <c r="CY102" s="892"/>
      <c r="CZ102" s="892"/>
      <c r="DA102" s="935"/>
      <c r="DB102" s="934"/>
      <c r="DC102" s="892"/>
      <c r="DD102" s="892"/>
      <c r="DE102" s="892"/>
      <c r="DF102" s="935"/>
      <c r="DG102" s="934"/>
      <c r="DH102" s="892"/>
      <c r="DI102" s="892"/>
      <c r="DJ102" s="892"/>
      <c r="DK102" s="935"/>
      <c r="DL102" s="934"/>
      <c r="DM102" s="892"/>
      <c r="DN102" s="892"/>
      <c r="DO102" s="892"/>
      <c r="DP102" s="935"/>
      <c r="DQ102" s="934"/>
      <c r="DR102" s="892"/>
      <c r="DS102" s="892"/>
      <c r="DT102" s="892"/>
      <c r="DU102" s="935"/>
      <c r="DV102" s="958"/>
      <c r="DW102" s="959"/>
      <c r="DX102" s="959"/>
      <c r="DY102" s="959"/>
      <c r="DZ102" s="960"/>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423</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424</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425</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426</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63" t="s">
        <v>427</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428</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x14ac:dyDescent="0.15">
      <c r="A109" s="956" t="s">
        <v>429</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430</v>
      </c>
      <c r="AB109" s="937"/>
      <c r="AC109" s="937"/>
      <c r="AD109" s="937"/>
      <c r="AE109" s="938"/>
      <c r="AF109" s="936" t="s">
        <v>304</v>
      </c>
      <c r="AG109" s="937"/>
      <c r="AH109" s="937"/>
      <c r="AI109" s="937"/>
      <c r="AJ109" s="938"/>
      <c r="AK109" s="936" t="s">
        <v>303</v>
      </c>
      <c r="AL109" s="937"/>
      <c r="AM109" s="937"/>
      <c r="AN109" s="937"/>
      <c r="AO109" s="938"/>
      <c r="AP109" s="936" t="s">
        <v>431</v>
      </c>
      <c r="AQ109" s="937"/>
      <c r="AR109" s="937"/>
      <c r="AS109" s="937"/>
      <c r="AT109" s="939"/>
      <c r="AU109" s="956" t="s">
        <v>429</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430</v>
      </c>
      <c r="BR109" s="937"/>
      <c r="BS109" s="937"/>
      <c r="BT109" s="937"/>
      <c r="BU109" s="938"/>
      <c r="BV109" s="936" t="s">
        <v>304</v>
      </c>
      <c r="BW109" s="937"/>
      <c r="BX109" s="937"/>
      <c r="BY109" s="937"/>
      <c r="BZ109" s="938"/>
      <c r="CA109" s="936" t="s">
        <v>303</v>
      </c>
      <c r="CB109" s="937"/>
      <c r="CC109" s="937"/>
      <c r="CD109" s="937"/>
      <c r="CE109" s="938"/>
      <c r="CF109" s="957" t="s">
        <v>431</v>
      </c>
      <c r="CG109" s="957"/>
      <c r="CH109" s="957"/>
      <c r="CI109" s="957"/>
      <c r="CJ109" s="957"/>
      <c r="CK109" s="936" t="s">
        <v>432</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430</v>
      </c>
      <c r="DH109" s="937"/>
      <c r="DI109" s="937"/>
      <c r="DJ109" s="937"/>
      <c r="DK109" s="938"/>
      <c r="DL109" s="936" t="s">
        <v>304</v>
      </c>
      <c r="DM109" s="937"/>
      <c r="DN109" s="937"/>
      <c r="DO109" s="937"/>
      <c r="DP109" s="938"/>
      <c r="DQ109" s="936" t="s">
        <v>303</v>
      </c>
      <c r="DR109" s="937"/>
      <c r="DS109" s="937"/>
      <c r="DT109" s="937"/>
      <c r="DU109" s="938"/>
      <c r="DV109" s="936" t="s">
        <v>431</v>
      </c>
      <c r="DW109" s="937"/>
      <c r="DX109" s="937"/>
      <c r="DY109" s="937"/>
      <c r="DZ109" s="939"/>
    </row>
    <row r="110" spans="1:131" s="246" customFormat="1" ht="26.25" customHeight="1" x14ac:dyDescent="0.15">
      <c r="A110" s="940" t="s">
        <v>433</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870831</v>
      </c>
      <c r="AB110" s="944"/>
      <c r="AC110" s="944"/>
      <c r="AD110" s="944"/>
      <c r="AE110" s="945"/>
      <c r="AF110" s="946">
        <v>881007</v>
      </c>
      <c r="AG110" s="944"/>
      <c r="AH110" s="944"/>
      <c r="AI110" s="944"/>
      <c r="AJ110" s="945"/>
      <c r="AK110" s="946">
        <v>882173</v>
      </c>
      <c r="AL110" s="944"/>
      <c r="AM110" s="944"/>
      <c r="AN110" s="944"/>
      <c r="AO110" s="945"/>
      <c r="AP110" s="947">
        <v>16.8</v>
      </c>
      <c r="AQ110" s="948"/>
      <c r="AR110" s="948"/>
      <c r="AS110" s="948"/>
      <c r="AT110" s="949"/>
      <c r="AU110" s="950" t="s">
        <v>73</v>
      </c>
      <c r="AV110" s="951"/>
      <c r="AW110" s="951"/>
      <c r="AX110" s="951"/>
      <c r="AY110" s="951"/>
      <c r="AZ110" s="992" t="s">
        <v>434</v>
      </c>
      <c r="BA110" s="941"/>
      <c r="BB110" s="941"/>
      <c r="BC110" s="941"/>
      <c r="BD110" s="941"/>
      <c r="BE110" s="941"/>
      <c r="BF110" s="941"/>
      <c r="BG110" s="941"/>
      <c r="BH110" s="941"/>
      <c r="BI110" s="941"/>
      <c r="BJ110" s="941"/>
      <c r="BK110" s="941"/>
      <c r="BL110" s="941"/>
      <c r="BM110" s="941"/>
      <c r="BN110" s="941"/>
      <c r="BO110" s="941"/>
      <c r="BP110" s="942"/>
      <c r="BQ110" s="978">
        <v>9936738</v>
      </c>
      <c r="BR110" s="979"/>
      <c r="BS110" s="979"/>
      <c r="BT110" s="979"/>
      <c r="BU110" s="979"/>
      <c r="BV110" s="979">
        <v>9924655</v>
      </c>
      <c r="BW110" s="979"/>
      <c r="BX110" s="979"/>
      <c r="BY110" s="979"/>
      <c r="BZ110" s="979"/>
      <c r="CA110" s="979">
        <v>9969573</v>
      </c>
      <c r="CB110" s="979"/>
      <c r="CC110" s="979"/>
      <c r="CD110" s="979"/>
      <c r="CE110" s="979"/>
      <c r="CF110" s="993">
        <v>190.3</v>
      </c>
      <c r="CG110" s="994"/>
      <c r="CH110" s="994"/>
      <c r="CI110" s="994"/>
      <c r="CJ110" s="994"/>
      <c r="CK110" s="995" t="s">
        <v>435</v>
      </c>
      <c r="CL110" s="996"/>
      <c r="CM110" s="975" t="s">
        <v>436</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437</v>
      </c>
      <c r="DH110" s="979"/>
      <c r="DI110" s="979"/>
      <c r="DJ110" s="979"/>
      <c r="DK110" s="979"/>
      <c r="DL110" s="979" t="s">
        <v>437</v>
      </c>
      <c r="DM110" s="979"/>
      <c r="DN110" s="979"/>
      <c r="DO110" s="979"/>
      <c r="DP110" s="979"/>
      <c r="DQ110" s="979" t="s">
        <v>438</v>
      </c>
      <c r="DR110" s="979"/>
      <c r="DS110" s="979"/>
      <c r="DT110" s="979"/>
      <c r="DU110" s="979"/>
      <c r="DV110" s="980" t="s">
        <v>438</v>
      </c>
      <c r="DW110" s="980"/>
      <c r="DX110" s="980"/>
      <c r="DY110" s="980"/>
      <c r="DZ110" s="981"/>
    </row>
    <row r="111" spans="1:131" s="246" customFormat="1" ht="26.25" customHeight="1" x14ac:dyDescent="0.15">
      <c r="A111" s="982" t="s">
        <v>439</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437</v>
      </c>
      <c r="AB111" s="986"/>
      <c r="AC111" s="986"/>
      <c r="AD111" s="986"/>
      <c r="AE111" s="987"/>
      <c r="AF111" s="988" t="s">
        <v>438</v>
      </c>
      <c r="AG111" s="986"/>
      <c r="AH111" s="986"/>
      <c r="AI111" s="986"/>
      <c r="AJ111" s="987"/>
      <c r="AK111" s="988" t="s">
        <v>437</v>
      </c>
      <c r="AL111" s="986"/>
      <c r="AM111" s="986"/>
      <c r="AN111" s="986"/>
      <c r="AO111" s="987"/>
      <c r="AP111" s="989" t="s">
        <v>437</v>
      </c>
      <c r="AQ111" s="990"/>
      <c r="AR111" s="990"/>
      <c r="AS111" s="990"/>
      <c r="AT111" s="991"/>
      <c r="AU111" s="952"/>
      <c r="AV111" s="953"/>
      <c r="AW111" s="953"/>
      <c r="AX111" s="953"/>
      <c r="AY111" s="953"/>
      <c r="AZ111" s="1001" t="s">
        <v>440</v>
      </c>
      <c r="BA111" s="1002"/>
      <c r="BB111" s="1002"/>
      <c r="BC111" s="1002"/>
      <c r="BD111" s="1002"/>
      <c r="BE111" s="1002"/>
      <c r="BF111" s="1002"/>
      <c r="BG111" s="1002"/>
      <c r="BH111" s="1002"/>
      <c r="BI111" s="1002"/>
      <c r="BJ111" s="1002"/>
      <c r="BK111" s="1002"/>
      <c r="BL111" s="1002"/>
      <c r="BM111" s="1002"/>
      <c r="BN111" s="1002"/>
      <c r="BO111" s="1002"/>
      <c r="BP111" s="1003"/>
      <c r="BQ111" s="971">
        <v>1710587</v>
      </c>
      <c r="BR111" s="972"/>
      <c r="BS111" s="972"/>
      <c r="BT111" s="972"/>
      <c r="BU111" s="972"/>
      <c r="BV111" s="972">
        <v>1525890</v>
      </c>
      <c r="BW111" s="972"/>
      <c r="BX111" s="972"/>
      <c r="BY111" s="972"/>
      <c r="BZ111" s="972"/>
      <c r="CA111" s="972">
        <v>1384657</v>
      </c>
      <c r="CB111" s="972"/>
      <c r="CC111" s="972"/>
      <c r="CD111" s="972"/>
      <c r="CE111" s="972"/>
      <c r="CF111" s="966">
        <v>26.4</v>
      </c>
      <c r="CG111" s="967"/>
      <c r="CH111" s="967"/>
      <c r="CI111" s="967"/>
      <c r="CJ111" s="967"/>
      <c r="CK111" s="997"/>
      <c r="CL111" s="998"/>
      <c r="CM111" s="968" t="s">
        <v>441</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438</v>
      </c>
      <c r="DH111" s="972"/>
      <c r="DI111" s="972"/>
      <c r="DJ111" s="972"/>
      <c r="DK111" s="972"/>
      <c r="DL111" s="972" t="s">
        <v>438</v>
      </c>
      <c r="DM111" s="972"/>
      <c r="DN111" s="972"/>
      <c r="DO111" s="972"/>
      <c r="DP111" s="972"/>
      <c r="DQ111" s="972" t="s">
        <v>438</v>
      </c>
      <c r="DR111" s="972"/>
      <c r="DS111" s="972"/>
      <c r="DT111" s="972"/>
      <c r="DU111" s="972"/>
      <c r="DV111" s="973" t="s">
        <v>438</v>
      </c>
      <c r="DW111" s="973"/>
      <c r="DX111" s="973"/>
      <c r="DY111" s="973"/>
      <c r="DZ111" s="974"/>
    </row>
    <row r="112" spans="1:131" s="246" customFormat="1" ht="26.25" customHeight="1" x14ac:dyDescent="0.15">
      <c r="A112" s="1004" t="s">
        <v>442</v>
      </c>
      <c r="B112" s="1005"/>
      <c r="C112" s="1002" t="s">
        <v>443</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437</v>
      </c>
      <c r="AB112" s="1011"/>
      <c r="AC112" s="1011"/>
      <c r="AD112" s="1011"/>
      <c r="AE112" s="1012"/>
      <c r="AF112" s="1013" t="s">
        <v>437</v>
      </c>
      <c r="AG112" s="1011"/>
      <c r="AH112" s="1011"/>
      <c r="AI112" s="1011"/>
      <c r="AJ112" s="1012"/>
      <c r="AK112" s="1013" t="s">
        <v>437</v>
      </c>
      <c r="AL112" s="1011"/>
      <c r="AM112" s="1011"/>
      <c r="AN112" s="1011"/>
      <c r="AO112" s="1012"/>
      <c r="AP112" s="1014" t="s">
        <v>437</v>
      </c>
      <c r="AQ112" s="1015"/>
      <c r="AR112" s="1015"/>
      <c r="AS112" s="1015"/>
      <c r="AT112" s="1016"/>
      <c r="AU112" s="952"/>
      <c r="AV112" s="953"/>
      <c r="AW112" s="953"/>
      <c r="AX112" s="953"/>
      <c r="AY112" s="953"/>
      <c r="AZ112" s="1001" t="s">
        <v>444</v>
      </c>
      <c r="BA112" s="1002"/>
      <c r="BB112" s="1002"/>
      <c r="BC112" s="1002"/>
      <c r="BD112" s="1002"/>
      <c r="BE112" s="1002"/>
      <c r="BF112" s="1002"/>
      <c r="BG112" s="1002"/>
      <c r="BH112" s="1002"/>
      <c r="BI112" s="1002"/>
      <c r="BJ112" s="1002"/>
      <c r="BK112" s="1002"/>
      <c r="BL112" s="1002"/>
      <c r="BM112" s="1002"/>
      <c r="BN112" s="1002"/>
      <c r="BO112" s="1002"/>
      <c r="BP112" s="1003"/>
      <c r="BQ112" s="971">
        <v>4314551</v>
      </c>
      <c r="BR112" s="972"/>
      <c r="BS112" s="972"/>
      <c r="BT112" s="972"/>
      <c r="BU112" s="972"/>
      <c r="BV112" s="972">
        <v>4013886</v>
      </c>
      <c r="BW112" s="972"/>
      <c r="BX112" s="972"/>
      <c r="BY112" s="972"/>
      <c r="BZ112" s="972"/>
      <c r="CA112" s="972">
        <v>3613579</v>
      </c>
      <c r="CB112" s="972"/>
      <c r="CC112" s="972"/>
      <c r="CD112" s="972"/>
      <c r="CE112" s="972"/>
      <c r="CF112" s="966">
        <v>69</v>
      </c>
      <c r="CG112" s="967"/>
      <c r="CH112" s="967"/>
      <c r="CI112" s="967"/>
      <c r="CJ112" s="967"/>
      <c r="CK112" s="997"/>
      <c r="CL112" s="998"/>
      <c r="CM112" s="968" t="s">
        <v>445</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v>23777</v>
      </c>
      <c r="DH112" s="972"/>
      <c r="DI112" s="972"/>
      <c r="DJ112" s="972"/>
      <c r="DK112" s="972"/>
      <c r="DL112" s="972">
        <v>12179</v>
      </c>
      <c r="DM112" s="972"/>
      <c r="DN112" s="972"/>
      <c r="DO112" s="972"/>
      <c r="DP112" s="972"/>
      <c r="DQ112" s="972" t="s">
        <v>437</v>
      </c>
      <c r="DR112" s="972"/>
      <c r="DS112" s="972"/>
      <c r="DT112" s="972"/>
      <c r="DU112" s="972"/>
      <c r="DV112" s="973" t="s">
        <v>437</v>
      </c>
      <c r="DW112" s="973"/>
      <c r="DX112" s="973"/>
      <c r="DY112" s="973"/>
      <c r="DZ112" s="974"/>
    </row>
    <row r="113" spans="1:130" s="246" customFormat="1" ht="26.25" customHeight="1" x14ac:dyDescent="0.15">
      <c r="A113" s="1006"/>
      <c r="B113" s="1007"/>
      <c r="C113" s="1002" t="s">
        <v>446</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614421</v>
      </c>
      <c r="AB113" s="986"/>
      <c r="AC113" s="986"/>
      <c r="AD113" s="986"/>
      <c r="AE113" s="987"/>
      <c r="AF113" s="988">
        <v>500840</v>
      </c>
      <c r="AG113" s="986"/>
      <c r="AH113" s="986"/>
      <c r="AI113" s="986"/>
      <c r="AJ113" s="987"/>
      <c r="AK113" s="988">
        <v>400010</v>
      </c>
      <c r="AL113" s="986"/>
      <c r="AM113" s="986"/>
      <c r="AN113" s="986"/>
      <c r="AO113" s="987"/>
      <c r="AP113" s="989">
        <v>7.6</v>
      </c>
      <c r="AQ113" s="990"/>
      <c r="AR113" s="990"/>
      <c r="AS113" s="990"/>
      <c r="AT113" s="991"/>
      <c r="AU113" s="952"/>
      <c r="AV113" s="953"/>
      <c r="AW113" s="953"/>
      <c r="AX113" s="953"/>
      <c r="AY113" s="953"/>
      <c r="AZ113" s="1001" t="s">
        <v>447</v>
      </c>
      <c r="BA113" s="1002"/>
      <c r="BB113" s="1002"/>
      <c r="BC113" s="1002"/>
      <c r="BD113" s="1002"/>
      <c r="BE113" s="1002"/>
      <c r="BF113" s="1002"/>
      <c r="BG113" s="1002"/>
      <c r="BH113" s="1002"/>
      <c r="BI113" s="1002"/>
      <c r="BJ113" s="1002"/>
      <c r="BK113" s="1002"/>
      <c r="BL113" s="1002"/>
      <c r="BM113" s="1002"/>
      <c r="BN113" s="1002"/>
      <c r="BO113" s="1002"/>
      <c r="BP113" s="1003"/>
      <c r="BQ113" s="971">
        <v>79201</v>
      </c>
      <c r="BR113" s="972"/>
      <c r="BS113" s="972"/>
      <c r="BT113" s="972"/>
      <c r="BU113" s="972"/>
      <c r="BV113" s="972">
        <v>111374</v>
      </c>
      <c r="BW113" s="972"/>
      <c r="BX113" s="972"/>
      <c r="BY113" s="972"/>
      <c r="BZ113" s="972"/>
      <c r="CA113" s="972">
        <v>109449</v>
      </c>
      <c r="CB113" s="972"/>
      <c r="CC113" s="972"/>
      <c r="CD113" s="972"/>
      <c r="CE113" s="972"/>
      <c r="CF113" s="966">
        <v>2.1</v>
      </c>
      <c r="CG113" s="967"/>
      <c r="CH113" s="967"/>
      <c r="CI113" s="967"/>
      <c r="CJ113" s="967"/>
      <c r="CK113" s="997"/>
      <c r="CL113" s="998"/>
      <c r="CM113" s="968" t="s">
        <v>448</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437</v>
      </c>
      <c r="DH113" s="1011"/>
      <c r="DI113" s="1011"/>
      <c r="DJ113" s="1011"/>
      <c r="DK113" s="1012"/>
      <c r="DL113" s="1013" t="s">
        <v>437</v>
      </c>
      <c r="DM113" s="1011"/>
      <c r="DN113" s="1011"/>
      <c r="DO113" s="1011"/>
      <c r="DP113" s="1012"/>
      <c r="DQ113" s="1013" t="s">
        <v>438</v>
      </c>
      <c r="DR113" s="1011"/>
      <c r="DS113" s="1011"/>
      <c r="DT113" s="1011"/>
      <c r="DU113" s="1012"/>
      <c r="DV113" s="1014" t="s">
        <v>437</v>
      </c>
      <c r="DW113" s="1015"/>
      <c r="DX113" s="1015"/>
      <c r="DY113" s="1015"/>
      <c r="DZ113" s="1016"/>
    </row>
    <row r="114" spans="1:130" s="246" customFormat="1" ht="26.25" customHeight="1" x14ac:dyDescent="0.15">
      <c r="A114" s="1006"/>
      <c r="B114" s="1007"/>
      <c r="C114" s="1002" t="s">
        <v>449</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t="s">
        <v>437</v>
      </c>
      <c r="AB114" s="1011"/>
      <c r="AC114" s="1011"/>
      <c r="AD114" s="1011"/>
      <c r="AE114" s="1012"/>
      <c r="AF114" s="1013" t="s">
        <v>438</v>
      </c>
      <c r="AG114" s="1011"/>
      <c r="AH114" s="1011"/>
      <c r="AI114" s="1011"/>
      <c r="AJ114" s="1012"/>
      <c r="AK114" s="1013" t="s">
        <v>437</v>
      </c>
      <c r="AL114" s="1011"/>
      <c r="AM114" s="1011"/>
      <c r="AN114" s="1011"/>
      <c r="AO114" s="1012"/>
      <c r="AP114" s="1014" t="s">
        <v>437</v>
      </c>
      <c r="AQ114" s="1015"/>
      <c r="AR114" s="1015"/>
      <c r="AS114" s="1015"/>
      <c r="AT114" s="1016"/>
      <c r="AU114" s="952"/>
      <c r="AV114" s="953"/>
      <c r="AW114" s="953"/>
      <c r="AX114" s="953"/>
      <c r="AY114" s="953"/>
      <c r="AZ114" s="1001" t="s">
        <v>450</v>
      </c>
      <c r="BA114" s="1002"/>
      <c r="BB114" s="1002"/>
      <c r="BC114" s="1002"/>
      <c r="BD114" s="1002"/>
      <c r="BE114" s="1002"/>
      <c r="BF114" s="1002"/>
      <c r="BG114" s="1002"/>
      <c r="BH114" s="1002"/>
      <c r="BI114" s="1002"/>
      <c r="BJ114" s="1002"/>
      <c r="BK114" s="1002"/>
      <c r="BL114" s="1002"/>
      <c r="BM114" s="1002"/>
      <c r="BN114" s="1002"/>
      <c r="BO114" s="1002"/>
      <c r="BP114" s="1003"/>
      <c r="BQ114" s="971">
        <v>2941724</v>
      </c>
      <c r="BR114" s="972"/>
      <c r="BS114" s="972"/>
      <c r="BT114" s="972"/>
      <c r="BU114" s="972"/>
      <c r="BV114" s="972">
        <v>2222786</v>
      </c>
      <c r="BW114" s="972"/>
      <c r="BX114" s="972"/>
      <c r="BY114" s="972"/>
      <c r="BZ114" s="972"/>
      <c r="CA114" s="972">
        <v>2030651</v>
      </c>
      <c r="CB114" s="972"/>
      <c r="CC114" s="972"/>
      <c r="CD114" s="972"/>
      <c r="CE114" s="972"/>
      <c r="CF114" s="966">
        <v>38.799999999999997</v>
      </c>
      <c r="CG114" s="967"/>
      <c r="CH114" s="967"/>
      <c r="CI114" s="967"/>
      <c r="CJ114" s="967"/>
      <c r="CK114" s="997"/>
      <c r="CL114" s="998"/>
      <c r="CM114" s="968" t="s">
        <v>451</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437</v>
      </c>
      <c r="DH114" s="1011"/>
      <c r="DI114" s="1011"/>
      <c r="DJ114" s="1011"/>
      <c r="DK114" s="1012"/>
      <c r="DL114" s="1013" t="s">
        <v>437</v>
      </c>
      <c r="DM114" s="1011"/>
      <c r="DN114" s="1011"/>
      <c r="DO114" s="1011"/>
      <c r="DP114" s="1012"/>
      <c r="DQ114" s="1013" t="s">
        <v>437</v>
      </c>
      <c r="DR114" s="1011"/>
      <c r="DS114" s="1011"/>
      <c r="DT114" s="1011"/>
      <c r="DU114" s="1012"/>
      <c r="DV114" s="1014" t="s">
        <v>438</v>
      </c>
      <c r="DW114" s="1015"/>
      <c r="DX114" s="1015"/>
      <c r="DY114" s="1015"/>
      <c r="DZ114" s="1016"/>
    </row>
    <row r="115" spans="1:130" s="246" customFormat="1" ht="26.25" customHeight="1" x14ac:dyDescent="0.15">
      <c r="A115" s="1006"/>
      <c r="B115" s="1007"/>
      <c r="C115" s="1002" t="s">
        <v>452</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v>30133</v>
      </c>
      <c r="AB115" s="986"/>
      <c r="AC115" s="986"/>
      <c r="AD115" s="986"/>
      <c r="AE115" s="987"/>
      <c r="AF115" s="988">
        <v>25707</v>
      </c>
      <c r="AG115" s="986"/>
      <c r="AH115" s="986"/>
      <c r="AI115" s="986"/>
      <c r="AJ115" s="987"/>
      <c r="AK115" s="988">
        <v>23503</v>
      </c>
      <c r="AL115" s="986"/>
      <c r="AM115" s="986"/>
      <c r="AN115" s="986"/>
      <c r="AO115" s="987"/>
      <c r="AP115" s="989">
        <v>0.4</v>
      </c>
      <c r="AQ115" s="990"/>
      <c r="AR115" s="990"/>
      <c r="AS115" s="990"/>
      <c r="AT115" s="991"/>
      <c r="AU115" s="952"/>
      <c r="AV115" s="953"/>
      <c r="AW115" s="953"/>
      <c r="AX115" s="953"/>
      <c r="AY115" s="953"/>
      <c r="AZ115" s="1001" t="s">
        <v>453</v>
      </c>
      <c r="BA115" s="1002"/>
      <c r="BB115" s="1002"/>
      <c r="BC115" s="1002"/>
      <c r="BD115" s="1002"/>
      <c r="BE115" s="1002"/>
      <c r="BF115" s="1002"/>
      <c r="BG115" s="1002"/>
      <c r="BH115" s="1002"/>
      <c r="BI115" s="1002"/>
      <c r="BJ115" s="1002"/>
      <c r="BK115" s="1002"/>
      <c r="BL115" s="1002"/>
      <c r="BM115" s="1002"/>
      <c r="BN115" s="1002"/>
      <c r="BO115" s="1002"/>
      <c r="BP115" s="1003"/>
      <c r="BQ115" s="971" t="s">
        <v>437</v>
      </c>
      <c r="BR115" s="972"/>
      <c r="BS115" s="972"/>
      <c r="BT115" s="972"/>
      <c r="BU115" s="972"/>
      <c r="BV115" s="972" t="s">
        <v>437</v>
      </c>
      <c r="BW115" s="972"/>
      <c r="BX115" s="972"/>
      <c r="BY115" s="972"/>
      <c r="BZ115" s="972"/>
      <c r="CA115" s="972" t="s">
        <v>438</v>
      </c>
      <c r="CB115" s="972"/>
      <c r="CC115" s="972"/>
      <c r="CD115" s="972"/>
      <c r="CE115" s="972"/>
      <c r="CF115" s="966" t="s">
        <v>437</v>
      </c>
      <c r="CG115" s="967"/>
      <c r="CH115" s="967"/>
      <c r="CI115" s="967"/>
      <c r="CJ115" s="967"/>
      <c r="CK115" s="997"/>
      <c r="CL115" s="998"/>
      <c r="CM115" s="1001" t="s">
        <v>454</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437</v>
      </c>
      <c r="DH115" s="1011"/>
      <c r="DI115" s="1011"/>
      <c r="DJ115" s="1011"/>
      <c r="DK115" s="1012"/>
      <c r="DL115" s="1013" t="s">
        <v>437</v>
      </c>
      <c r="DM115" s="1011"/>
      <c r="DN115" s="1011"/>
      <c r="DO115" s="1011"/>
      <c r="DP115" s="1012"/>
      <c r="DQ115" s="1013" t="s">
        <v>437</v>
      </c>
      <c r="DR115" s="1011"/>
      <c r="DS115" s="1011"/>
      <c r="DT115" s="1011"/>
      <c r="DU115" s="1012"/>
      <c r="DV115" s="1014" t="s">
        <v>437</v>
      </c>
      <c r="DW115" s="1015"/>
      <c r="DX115" s="1015"/>
      <c r="DY115" s="1015"/>
      <c r="DZ115" s="1016"/>
    </row>
    <row r="116" spans="1:130" s="246" customFormat="1" ht="26.25" customHeight="1" x14ac:dyDescent="0.15">
      <c r="A116" s="1008"/>
      <c r="B116" s="1009"/>
      <c r="C116" s="1017" t="s">
        <v>455</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t="s">
        <v>437</v>
      </c>
      <c r="AB116" s="1011"/>
      <c r="AC116" s="1011"/>
      <c r="AD116" s="1011"/>
      <c r="AE116" s="1012"/>
      <c r="AF116" s="1013" t="s">
        <v>437</v>
      </c>
      <c r="AG116" s="1011"/>
      <c r="AH116" s="1011"/>
      <c r="AI116" s="1011"/>
      <c r="AJ116" s="1012"/>
      <c r="AK116" s="1013">
        <v>169</v>
      </c>
      <c r="AL116" s="1011"/>
      <c r="AM116" s="1011"/>
      <c r="AN116" s="1011"/>
      <c r="AO116" s="1012"/>
      <c r="AP116" s="1014">
        <v>0</v>
      </c>
      <c r="AQ116" s="1015"/>
      <c r="AR116" s="1015"/>
      <c r="AS116" s="1015"/>
      <c r="AT116" s="1016"/>
      <c r="AU116" s="952"/>
      <c r="AV116" s="953"/>
      <c r="AW116" s="953"/>
      <c r="AX116" s="953"/>
      <c r="AY116" s="953"/>
      <c r="AZ116" s="1019" t="s">
        <v>456</v>
      </c>
      <c r="BA116" s="1020"/>
      <c r="BB116" s="1020"/>
      <c r="BC116" s="1020"/>
      <c r="BD116" s="1020"/>
      <c r="BE116" s="1020"/>
      <c r="BF116" s="1020"/>
      <c r="BG116" s="1020"/>
      <c r="BH116" s="1020"/>
      <c r="BI116" s="1020"/>
      <c r="BJ116" s="1020"/>
      <c r="BK116" s="1020"/>
      <c r="BL116" s="1020"/>
      <c r="BM116" s="1020"/>
      <c r="BN116" s="1020"/>
      <c r="BO116" s="1020"/>
      <c r="BP116" s="1021"/>
      <c r="BQ116" s="971" t="s">
        <v>437</v>
      </c>
      <c r="BR116" s="972"/>
      <c r="BS116" s="972"/>
      <c r="BT116" s="972"/>
      <c r="BU116" s="972"/>
      <c r="BV116" s="972" t="s">
        <v>438</v>
      </c>
      <c r="BW116" s="972"/>
      <c r="BX116" s="972"/>
      <c r="BY116" s="972"/>
      <c r="BZ116" s="972"/>
      <c r="CA116" s="972" t="s">
        <v>437</v>
      </c>
      <c r="CB116" s="972"/>
      <c r="CC116" s="972"/>
      <c r="CD116" s="972"/>
      <c r="CE116" s="972"/>
      <c r="CF116" s="966" t="s">
        <v>437</v>
      </c>
      <c r="CG116" s="967"/>
      <c r="CH116" s="967"/>
      <c r="CI116" s="967"/>
      <c r="CJ116" s="967"/>
      <c r="CK116" s="997"/>
      <c r="CL116" s="998"/>
      <c r="CM116" s="968" t="s">
        <v>457</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t="s">
        <v>437</v>
      </c>
      <c r="DH116" s="1011"/>
      <c r="DI116" s="1011"/>
      <c r="DJ116" s="1011"/>
      <c r="DK116" s="1012"/>
      <c r="DL116" s="1013" t="s">
        <v>437</v>
      </c>
      <c r="DM116" s="1011"/>
      <c r="DN116" s="1011"/>
      <c r="DO116" s="1011"/>
      <c r="DP116" s="1012"/>
      <c r="DQ116" s="1013" t="s">
        <v>437</v>
      </c>
      <c r="DR116" s="1011"/>
      <c r="DS116" s="1011"/>
      <c r="DT116" s="1011"/>
      <c r="DU116" s="1012"/>
      <c r="DV116" s="1014" t="s">
        <v>437</v>
      </c>
      <c r="DW116" s="1015"/>
      <c r="DX116" s="1015"/>
      <c r="DY116" s="1015"/>
      <c r="DZ116" s="1016"/>
    </row>
    <row r="117" spans="1:130" s="246" customFormat="1" ht="26.25" customHeight="1" x14ac:dyDescent="0.15">
      <c r="A117" s="956" t="s">
        <v>186</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458</v>
      </c>
      <c r="Z117" s="938"/>
      <c r="AA117" s="1028">
        <v>1515385</v>
      </c>
      <c r="AB117" s="1029"/>
      <c r="AC117" s="1029"/>
      <c r="AD117" s="1029"/>
      <c r="AE117" s="1030"/>
      <c r="AF117" s="1031">
        <v>1407554</v>
      </c>
      <c r="AG117" s="1029"/>
      <c r="AH117" s="1029"/>
      <c r="AI117" s="1029"/>
      <c r="AJ117" s="1030"/>
      <c r="AK117" s="1031">
        <v>1305855</v>
      </c>
      <c r="AL117" s="1029"/>
      <c r="AM117" s="1029"/>
      <c r="AN117" s="1029"/>
      <c r="AO117" s="1030"/>
      <c r="AP117" s="1032"/>
      <c r="AQ117" s="1033"/>
      <c r="AR117" s="1033"/>
      <c r="AS117" s="1033"/>
      <c r="AT117" s="1034"/>
      <c r="AU117" s="952"/>
      <c r="AV117" s="953"/>
      <c r="AW117" s="953"/>
      <c r="AX117" s="953"/>
      <c r="AY117" s="953"/>
      <c r="AZ117" s="1019" t="s">
        <v>459</v>
      </c>
      <c r="BA117" s="1020"/>
      <c r="BB117" s="1020"/>
      <c r="BC117" s="1020"/>
      <c r="BD117" s="1020"/>
      <c r="BE117" s="1020"/>
      <c r="BF117" s="1020"/>
      <c r="BG117" s="1020"/>
      <c r="BH117" s="1020"/>
      <c r="BI117" s="1020"/>
      <c r="BJ117" s="1020"/>
      <c r="BK117" s="1020"/>
      <c r="BL117" s="1020"/>
      <c r="BM117" s="1020"/>
      <c r="BN117" s="1020"/>
      <c r="BO117" s="1020"/>
      <c r="BP117" s="1021"/>
      <c r="BQ117" s="971" t="s">
        <v>438</v>
      </c>
      <c r="BR117" s="972"/>
      <c r="BS117" s="972"/>
      <c r="BT117" s="972"/>
      <c r="BU117" s="972"/>
      <c r="BV117" s="972" t="s">
        <v>460</v>
      </c>
      <c r="BW117" s="972"/>
      <c r="BX117" s="972"/>
      <c r="BY117" s="972"/>
      <c r="BZ117" s="972"/>
      <c r="CA117" s="972" t="s">
        <v>438</v>
      </c>
      <c r="CB117" s="972"/>
      <c r="CC117" s="972"/>
      <c r="CD117" s="972"/>
      <c r="CE117" s="972"/>
      <c r="CF117" s="966" t="s">
        <v>438</v>
      </c>
      <c r="CG117" s="967"/>
      <c r="CH117" s="967"/>
      <c r="CI117" s="967"/>
      <c r="CJ117" s="967"/>
      <c r="CK117" s="997"/>
      <c r="CL117" s="998"/>
      <c r="CM117" s="968" t="s">
        <v>461</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v>1654566</v>
      </c>
      <c r="DH117" s="1011"/>
      <c r="DI117" s="1011"/>
      <c r="DJ117" s="1011"/>
      <c r="DK117" s="1012"/>
      <c r="DL117" s="1013">
        <v>1491841</v>
      </c>
      <c r="DM117" s="1011"/>
      <c r="DN117" s="1011"/>
      <c r="DO117" s="1011"/>
      <c r="DP117" s="1012"/>
      <c r="DQ117" s="1013">
        <v>1358218</v>
      </c>
      <c r="DR117" s="1011"/>
      <c r="DS117" s="1011"/>
      <c r="DT117" s="1011"/>
      <c r="DU117" s="1012"/>
      <c r="DV117" s="1014">
        <v>25.9</v>
      </c>
      <c r="DW117" s="1015"/>
      <c r="DX117" s="1015"/>
      <c r="DY117" s="1015"/>
      <c r="DZ117" s="1016"/>
    </row>
    <row r="118" spans="1:130" s="246" customFormat="1" ht="26.25" customHeight="1" x14ac:dyDescent="0.15">
      <c r="A118" s="956" t="s">
        <v>432</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430</v>
      </c>
      <c r="AB118" s="937"/>
      <c r="AC118" s="937"/>
      <c r="AD118" s="937"/>
      <c r="AE118" s="938"/>
      <c r="AF118" s="936" t="s">
        <v>304</v>
      </c>
      <c r="AG118" s="937"/>
      <c r="AH118" s="937"/>
      <c r="AI118" s="937"/>
      <c r="AJ118" s="938"/>
      <c r="AK118" s="936" t="s">
        <v>303</v>
      </c>
      <c r="AL118" s="937"/>
      <c r="AM118" s="937"/>
      <c r="AN118" s="937"/>
      <c r="AO118" s="938"/>
      <c r="AP118" s="1023" t="s">
        <v>431</v>
      </c>
      <c r="AQ118" s="1024"/>
      <c r="AR118" s="1024"/>
      <c r="AS118" s="1024"/>
      <c r="AT118" s="1025"/>
      <c r="AU118" s="952"/>
      <c r="AV118" s="953"/>
      <c r="AW118" s="953"/>
      <c r="AX118" s="953"/>
      <c r="AY118" s="953"/>
      <c r="AZ118" s="1026" t="s">
        <v>462</v>
      </c>
      <c r="BA118" s="1017"/>
      <c r="BB118" s="1017"/>
      <c r="BC118" s="1017"/>
      <c r="BD118" s="1017"/>
      <c r="BE118" s="1017"/>
      <c r="BF118" s="1017"/>
      <c r="BG118" s="1017"/>
      <c r="BH118" s="1017"/>
      <c r="BI118" s="1017"/>
      <c r="BJ118" s="1017"/>
      <c r="BK118" s="1017"/>
      <c r="BL118" s="1017"/>
      <c r="BM118" s="1017"/>
      <c r="BN118" s="1017"/>
      <c r="BO118" s="1017"/>
      <c r="BP118" s="1018"/>
      <c r="BQ118" s="1049" t="s">
        <v>460</v>
      </c>
      <c r="BR118" s="1050"/>
      <c r="BS118" s="1050"/>
      <c r="BT118" s="1050"/>
      <c r="BU118" s="1050"/>
      <c r="BV118" s="1050" t="s">
        <v>438</v>
      </c>
      <c r="BW118" s="1050"/>
      <c r="BX118" s="1050"/>
      <c r="BY118" s="1050"/>
      <c r="BZ118" s="1050"/>
      <c r="CA118" s="1050" t="s">
        <v>438</v>
      </c>
      <c r="CB118" s="1050"/>
      <c r="CC118" s="1050"/>
      <c r="CD118" s="1050"/>
      <c r="CE118" s="1050"/>
      <c r="CF118" s="966" t="s">
        <v>463</v>
      </c>
      <c r="CG118" s="967"/>
      <c r="CH118" s="967"/>
      <c r="CI118" s="967"/>
      <c r="CJ118" s="967"/>
      <c r="CK118" s="997"/>
      <c r="CL118" s="998"/>
      <c r="CM118" s="968" t="s">
        <v>464</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388</v>
      </c>
      <c r="DH118" s="1011"/>
      <c r="DI118" s="1011"/>
      <c r="DJ118" s="1011"/>
      <c r="DK118" s="1012"/>
      <c r="DL118" s="1013" t="s">
        <v>403</v>
      </c>
      <c r="DM118" s="1011"/>
      <c r="DN118" s="1011"/>
      <c r="DO118" s="1011"/>
      <c r="DP118" s="1012"/>
      <c r="DQ118" s="1013" t="s">
        <v>465</v>
      </c>
      <c r="DR118" s="1011"/>
      <c r="DS118" s="1011"/>
      <c r="DT118" s="1011"/>
      <c r="DU118" s="1012"/>
      <c r="DV118" s="1014" t="s">
        <v>438</v>
      </c>
      <c r="DW118" s="1015"/>
      <c r="DX118" s="1015"/>
      <c r="DY118" s="1015"/>
      <c r="DZ118" s="1016"/>
    </row>
    <row r="119" spans="1:130" s="246" customFormat="1" ht="26.25" customHeight="1" x14ac:dyDescent="0.15">
      <c r="A119" s="1110" t="s">
        <v>435</v>
      </c>
      <c r="B119" s="996"/>
      <c r="C119" s="975" t="s">
        <v>436</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466</v>
      </c>
      <c r="AB119" s="944"/>
      <c r="AC119" s="944"/>
      <c r="AD119" s="944"/>
      <c r="AE119" s="945"/>
      <c r="AF119" s="946" t="s">
        <v>438</v>
      </c>
      <c r="AG119" s="944"/>
      <c r="AH119" s="944"/>
      <c r="AI119" s="944"/>
      <c r="AJ119" s="945"/>
      <c r="AK119" s="946" t="s">
        <v>438</v>
      </c>
      <c r="AL119" s="944"/>
      <c r="AM119" s="944"/>
      <c r="AN119" s="944"/>
      <c r="AO119" s="945"/>
      <c r="AP119" s="947" t="s">
        <v>467</v>
      </c>
      <c r="AQ119" s="948"/>
      <c r="AR119" s="948"/>
      <c r="AS119" s="948"/>
      <c r="AT119" s="949"/>
      <c r="AU119" s="954"/>
      <c r="AV119" s="955"/>
      <c r="AW119" s="955"/>
      <c r="AX119" s="955"/>
      <c r="AY119" s="955"/>
      <c r="AZ119" s="277" t="s">
        <v>186</v>
      </c>
      <c r="BA119" s="277"/>
      <c r="BB119" s="277"/>
      <c r="BC119" s="277"/>
      <c r="BD119" s="277"/>
      <c r="BE119" s="277"/>
      <c r="BF119" s="277"/>
      <c r="BG119" s="277"/>
      <c r="BH119" s="277"/>
      <c r="BI119" s="277"/>
      <c r="BJ119" s="277"/>
      <c r="BK119" s="277"/>
      <c r="BL119" s="277"/>
      <c r="BM119" s="277"/>
      <c r="BN119" s="277"/>
      <c r="BO119" s="1027" t="s">
        <v>468</v>
      </c>
      <c r="BP119" s="1058"/>
      <c r="BQ119" s="1049">
        <v>18982801</v>
      </c>
      <c r="BR119" s="1050"/>
      <c r="BS119" s="1050"/>
      <c r="BT119" s="1050"/>
      <c r="BU119" s="1050"/>
      <c r="BV119" s="1050">
        <v>17798591</v>
      </c>
      <c r="BW119" s="1050"/>
      <c r="BX119" s="1050"/>
      <c r="BY119" s="1050"/>
      <c r="BZ119" s="1050"/>
      <c r="CA119" s="1050">
        <v>17107909</v>
      </c>
      <c r="CB119" s="1050"/>
      <c r="CC119" s="1050"/>
      <c r="CD119" s="1050"/>
      <c r="CE119" s="1050"/>
      <c r="CF119" s="1051"/>
      <c r="CG119" s="1052"/>
      <c r="CH119" s="1052"/>
      <c r="CI119" s="1052"/>
      <c r="CJ119" s="1053"/>
      <c r="CK119" s="999"/>
      <c r="CL119" s="1000"/>
      <c r="CM119" s="1054" t="s">
        <v>469</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v>32244</v>
      </c>
      <c r="DH119" s="1036"/>
      <c r="DI119" s="1036"/>
      <c r="DJ119" s="1036"/>
      <c r="DK119" s="1037"/>
      <c r="DL119" s="1035">
        <v>21870</v>
      </c>
      <c r="DM119" s="1036"/>
      <c r="DN119" s="1036"/>
      <c r="DO119" s="1036"/>
      <c r="DP119" s="1037"/>
      <c r="DQ119" s="1035">
        <v>26439</v>
      </c>
      <c r="DR119" s="1036"/>
      <c r="DS119" s="1036"/>
      <c r="DT119" s="1036"/>
      <c r="DU119" s="1037"/>
      <c r="DV119" s="1038">
        <v>0.5</v>
      </c>
      <c r="DW119" s="1039"/>
      <c r="DX119" s="1039"/>
      <c r="DY119" s="1039"/>
      <c r="DZ119" s="1040"/>
    </row>
    <row r="120" spans="1:130" s="246" customFormat="1" ht="26.25" customHeight="1" x14ac:dyDescent="0.15">
      <c r="A120" s="1111"/>
      <c r="B120" s="998"/>
      <c r="C120" s="968" t="s">
        <v>441</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460</v>
      </c>
      <c r="AB120" s="1011"/>
      <c r="AC120" s="1011"/>
      <c r="AD120" s="1011"/>
      <c r="AE120" s="1012"/>
      <c r="AF120" s="1013" t="s">
        <v>463</v>
      </c>
      <c r="AG120" s="1011"/>
      <c r="AH120" s="1011"/>
      <c r="AI120" s="1011"/>
      <c r="AJ120" s="1012"/>
      <c r="AK120" s="1013" t="s">
        <v>460</v>
      </c>
      <c r="AL120" s="1011"/>
      <c r="AM120" s="1011"/>
      <c r="AN120" s="1011"/>
      <c r="AO120" s="1012"/>
      <c r="AP120" s="1014" t="s">
        <v>470</v>
      </c>
      <c r="AQ120" s="1015"/>
      <c r="AR120" s="1015"/>
      <c r="AS120" s="1015"/>
      <c r="AT120" s="1016"/>
      <c r="AU120" s="1041" t="s">
        <v>471</v>
      </c>
      <c r="AV120" s="1042"/>
      <c r="AW120" s="1042"/>
      <c r="AX120" s="1042"/>
      <c r="AY120" s="1043"/>
      <c r="AZ120" s="992" t="s">
        <v>472</v>
      </c>
      <c r="BA120" s="941"/>
      <c r="BB120" s="941"/>
      <c r="BC120" s="941"/>
      <c r="BD120" s="941"/>
      <c r="BE120" s="941"/>
      <c r="BF120" s="941"/>
      <c r="BG120" s="941"/>
      <c r="BH120" s="941"/>
      <c r="BI120" s="941"/>
      <c r="BJ120" s="941"/>
      <c r="BK120" s="941"/>
      <c r="BL120" s="941"/>
      <c r="BM120" s="941"/>
      <c r="BN120" s="941"/>
      <c r="BO120" s="941"/>
      <c r="BP120" s="942"/>
      <c r="BQ120" s="978">
        <v>2832939</v>
      </c>
      <c r="BR120" s="979"/>
      <c r="BS120" s="979"/>
      <c r="BT120" s="979"/>
      <c r="BU120" s="979"/>
      <c r="BV120" s="979">
        <v>2296122</v>
      </c>
      <c r="BW120" s="979"/>
      <c r="BX120" s="979"/>
      <c r="BY120" s="979"/>
      <c r="BZ120" s="979"/>
      <c r="CA120" s="979">
        <v>1882928</v>
      </c>
      <c r="CB120" s="979"/>
      <c r="CC120" s="979"/>
      <c r="CD120" s="979"/>
      <c r="CE120" s="979"/>
      <c r="CF120" s="993">
        <v>35.9</v>
      </c>
      <c r="CG120" s="994"/>
      <c r="CH120" s="994"/>
      <c r="CI120" s="994"/>
      <c r="CJ120" s="994"/>
      <c r="CK120" s="1059" t="s">
        <v>473</v>
      </c>
      <c r="CL120" s="1060"/>
      <c r="CM120" s="1060"/>
      <c r="CN120" s="1060"/>
      <c r="CO120" s="1061"/>
      <c r="CP120" s="1067" t="s">
        <v>474</v>
      </c>
      <c r="CQ120" s="1068"/>
      <c r="CR120" s="1068"/>
      <c r="CS120" s="1068"/>
      <c r="CT120" s="1068"/>
      <c r="CU120" s="1068"/>
      <c r="CV120" s="1068"/>
      <c r="CW120" s="1068"/>
      <c r="CX120" s="1068"/>
      <c r="CY120" s="1068"/>
      <c r="CZ120" s="1068"/>
      <c r="DA120" s="1068"/>
      <c r="DB120" s="1068"/>
      <c r="DC120" s="1068"/>
      <c r="DD120" s="1068"/>
      <c r="DE120" s="1068"/>
      <c r="DF120" s="1069"/>
      <c r="DG120" s="978">
        <v>2066082</v>
      </c>
      <c r="DH120" s="979"/>
      <c r="DI120" s="979"/>
      <c r="DJ120" s="979"/>
      <c r="DK120" s="979"/>
      <c r="DL120" s="979">
        <v>2004327</v>
      </c>
      <c r="DM120" s="979"/>
      <c r="DN120" s="979"/>
      <c r="DO120" s="979"/>
      <c r="DP120" s="979"/>
      <c r="DQ120" s="979">
        <v>1836434</v>
      </c>
      <c r="DR120" s="979"/>
      <c r="DS120" s="979"/>
      <c r="DT120" s="979"/>
      <c r="DU120" s="979"/>
      <c r="DV120" s="980">
        <v>35.1</v>
      </c>
      <c r="DW120" s="980"/>
      <c r="DX120" s="980"/>
      <c r="DY120" s="980"/>
      <c r="DZ120" s="981"/>
    </row>
    <row r="121" spans="1:130" s="246" customFormat="1" ht="26.25" customHeight="1" x14ac:dyDescent="0.15">
      <c r="A121" s="1111"/>
      <c r="B121" s="998"/>
      <c r="C121" s="1019" t="s">
        <v>475</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v>12788</v>
      </c>
      <c r="AB121" s="1011"/>
      <c r="AC121" s="1011"/>
      <c r="AD121" s="1011"/>
      <c r="AE121" s="1012"/>
      <c r="AF121" s="1013">
        <v>12787</v>
      </c>
      <c r="AG121" s="1011"/>
      <c r="AH121" s="1011"/>
      <c r="AI121" s="1011"/>
      <c r="AJ121" s="1012"/>
      <c r="AK121" s="1013">
        <v>12788</v>
      </c>
      <c r="AL121" s="1011"/>
      <c r="AM121" s="1011"/>
      <c r="AN121" s="1011"/>
      <c r="AO121" s="1012"/>
      <c r="AP121" s="1014">
        <v>0.2</v>
      </c>
      <c r="AQ121" s="1015"/>
      <c r="AR121" s="1015"/>
      <c r="AS121" s="1015"/>
      <c r="AT121" s="1016"/>
      <c r="AU121" s="1044"/>
      <c r="AV121" s="1045"/>
      <c r="AW121" s="1045"/>
      <c r="AX121" s="1045"/>
      <c r="AY121" s="1046"/>
      <c r="AZ121" s="1001" t="s">
        <v>476</v>
      </c>
      <c r="BA121" s="1002"/>
      <c r="BB121" s="1002"/>
      <c r="BC121" s="1002"/>
      <c r="BD121" s="1002"/>
      <c r="BE121" s="1002"/>
      <c r="BF121" s="1002"/>
      <c r="BG121" s="1002"/>
      <c r="BH121" s="1002"/>
      <c r="BI121" s="1002"/>
      <c r="BJ121" s="1002"/>
      <c r="BK121" s="1002"/>
      <c r="BL121" s="1002"/>
      <c r="BM121" s="1002"/>
      <c r="BN121" s="1002"/>
      <c r="BO121" s="1002"/>
      <c r="BP121" s="1003"/>
      <c r="BQ121" s="971">
        <v>2252459</v>
      </c>
      <c r="BR121" s="972"/>
      <c r="BS121" s="972"/>
      <c r="BT121" s="972"/>
      <c r="BU121" s="972"/>
      <c r="BV121" s="972">
        <v>2053896</v>
      </c>
      <c r="BW121" s="972"/>
      <c r="BX121" s="972"/>
      <c r="BY121" s="972"/>
      <c r="BZ121" s="972"/>
      <c r="CA121" s="972">
        <v>2000057</v>
      </c>
      <c r="CB121" s="972"/>
      <c r="CC121" s="972"/>
      <c r="CD121" s="972"/>
      <c r="CE121" s="972"/>
      <c r="CF121" s="966">
        <v>38.200000000000003</v>
      </c>
      <c r="CG121" s="967"/>
      <c r="CH121" s="967"/>
      <c r="CI121" s="967"/>
      <c r="CJ121" s="967"/>
      <c r="CK121" s="1062"/>
      <c r="CL121" s="1063"/>
      <c r="CM121" s="1063"/>
      <c r="CN121" s="1063"/>
      <c r="CO121" s="1064"/>
      <c r="CP121" s="1072" t="s">
        <v>404</v>
      </c>
      <c r="CQ121" s="1073"/>
      <c r="CR121" s="1073"/>
      <c r="CS121" s="1073"/>
      <c r="CT121" s="1073"/>
      <c r="CU121" s="1073"/>
      <c r="CV121" s="1073"/>
      <c r="CW121" s="1073"/>
      <c r="CX121" s="1073"/>
      <c r="CY121" s="1073"/>
      <c r="CZ121" s="1073"/>
      <c r="DA121" s="1073"/>
      <c r="DB121" s="1073"/>
      <c r="DC121" s="1073"/>
      <c r="DD121" s="1073"/>
      <c r="DE121" s="1073"/>
      <c r="DF121" s="1074"/>
      <c r="DG121" s="971">
        <v>1008520</v>
      </c>
      <c r="DH121" s="972"/>
      <c r="DI121" s="972"/>
      <c r="DJ121" s="972"/>
      <c r="DK121" s="972"/>
      <c r="DL121" s="972">
        <v>979637</v>
      </c>
      <c r="DM121" s="972"/>
      <c r="DN121" s="972"/>
      <c r="DO121" s="972"/>
      <c r="DP121" s="972"/>
      <c r="DQ121" s="972">
        <v>924112</v>
      </c>
      <c r="DR121" s="972"/>
      <c r="DS121" s="972"/>
      <c r="DT121" s="972"/>
      <c r="DU121" s="972"/>
      <c r="DV121" s="973">
        <v>17.600000000000001</v>
      </c>
      <c r="DW121" s="973"/>
      <c r="DX121" s="973"/>
      <c r="DY121" s="973"/>
      <c r="DZ121" s="974"/>
    </row>
    <row r="122" spans="1:130" s="246" customFormat="1" ht="26.25" customHeight="1" x14ac:dyDescent="0.15">
      <c r="A122" s="1111"/>
      <c r="B122" s="998"/>
      <c r="C122" s="968" t="s">
        <v>451</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460</v>
      </c>
      <c r="AB122" s="1011"/>
      <c r="AC122" s="1011"/>
      <c r="AD122" s="1011"/>
      <c r="AE122" s="1012"/>
      <c r="AF122" s="1013" t="s">
        <v>388</v>
      </c>
      <c r="AG122" s="1011"/>
      <c r="AH122" s="1011"/>
      <c r="AI122" s="1011"/>
      <c r="AJ122" s="1012"/>
      <c r="AK122" s="1013" t="s">
        <v>438</v>
      </c>
      <c r="AL122" s="1011"/>
      <c r="AM122" s="1011"/>
      <c r="AN122" s="1011"/>
      <c r="AO122" s="1012"/>
      <c r="AP122" s="1014" t="s">
        <v>477</v>
      </c>
      <c r="AQ122" s="1015"/>
      <c r="AR122" s="1015"/>
      <c r="AS122" s="1015"/>
      <c r="AT122" s="1016"/>
      <c r="AU122" s="1044"/>
      <c r="AV122" s="1045"/>
      <c r="AW122" s="1045"/>
      <c r="AX122" s="1045"/>
      <c r="AY122" s="1046"/>
      <c r="AZ122" s="1026" t="s">
        <v>478</v>
      </c>
      <c r="BA122" s="1017"/>
      <c r="BB122" s="1017"/>
      <c r="BC122" s="1017"/>
      <c r="BD122" s="1017"/>
      <c r="BE122" s="1017"/>
      <c r="BF122" s="1017"/>
      <c r="BG122" s="1017"/>
      <c r="BH122" s="1017"/>
      <c r="BI122" s="1017"/>
      <c r="BJ122" s="1017"/>
      <c r="BK122" s="1017"/>
      <c r="BL122" s="1017"/>
      <c r="BM122" s="1017"/>
      <c r="BN122" s="1017"/>
      <c r="BO122" s="1017"/>
      <c r="BP122" s="1018"/>
      <c r="BQ122" s="1049">
        <v>8476577</v>
      </c>
      <c r="BR122" s="1050"/>
      <c r="BS122" s="1050"/>
      <c r="BT122" s="1050"/>
      <c r="BU122" s="1050"/>
      <c r="BV122" s="1050">
        <v>8595792</v>
      </c>
      <c r="BW122" s="1050"/>
      <c r="BX122" s="1050"/>
      <c r="BY122" s="1050"/>
      <c r="BZ122" s="1050"/>
      <c r="CA122" s="1050">
        <v>8388328</v>
      </c>
      <c r="CB122" s="1050"/>
      <c r="CC122" s="1050"/>
      <c r="CD122" s="1050"/>
      <c r="CE122" s="1050"/>
      <c r="CF122" s="1070">
        <v>160.1</v>
      </c>
      <c r="CG122" s="1071"/>
      <c r="CH122" s="1071"/>
      <c r="CI122" s="1071"/>
      <c r="CJ122" s="1071"/>
      <c r="CK122" s="1062"/>
      <c r="CL122" s="1063"/>
      <c r="CM122" s="1063"/>
      <c r="CN122" s="1063"/>
      <c r="CO122" s="1064"/>
      <c r="CP122" s="1072" t="s">
        <v>479</v>
      </c>
      <c r="CQ122" s="1073"/>
      <c r="CR122" s="1073"/>
      <c r="CS122" s="1073"/>
      <c r="CT122" s="1073"/>
      <c r="CU122" s="1073"/>
      <c r="CV122" s="1073"/>
      <c r="CW122" s="1073"/>
      <c r="CX122" s="1073"/>
      <c r="CY122" s="1073"/>
      <c r="CZ122" s="1073"/>
      <c r="DA122" s="1073"/>
      <c r="DB122" s="1073"/>
      <c r="DC122" s="1073"/>
      <c r="DD122" s="1073"/>
      <c r="DE122" s="1073"/>
      <c r="DF122" s="1074"/>
      <c r="DG122" s="971">
        <v>1028054</v>
      </c>
      <c r="DH122" s="972"/>
      <c r="DI122" s="972"/>
      <c r="DJ122" s="972"/>
      <c r="DK122" s="972"/>
      <c r="DL122" s="972">
        <v>743991</v>
      </c>
      <c r="DM122" s="972"/>
      <c r="DN122" s="972"/>
      <c r="DO122" s="972"/>
      <c r="DP122" s="972"/>
      <c r="DQ122" s="972">
        <v>507466</v>
      </c>
      <c r="DR122" s="972"/>
      <c r="DS122" s="972"/>
      <c r="DT122" s="972"/>
      <c r="DU122" s="972"/>
      <c r="DV122" s="973">
        <v>9.6999999999999993</v>
      </c>
      <c r="DW122" s="973"/>
      <c r="DX122" s="973"/>
      <c r="DY122" s="973"/>
      <c r="DZ122" s="974"/>
    </row>
    <row r="123" spans="1:130" s="246" customFormat="1" ht="26.25" customHeight="1" x14ac:dyDescent="0.15">
      <c r="A123" s="1111"/>
      <c r="B123" s="998"/>
      <c r="C123" s="968" t="s">
        <v>457</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480</v>
      </c>
      <c r="AB123" s="1011"/>
      <c r="AC123" s="1011"/>
      <c r="AD123" s="1011"/>
      <c r="AE123" s="1012"/>
      <c r="AF123" s="1013" t="s">
        <v>467</v>
      </c>
      <c r="AG123" s="1011"/>
      <c r="AH123" s="1011"/>
      <c r="AI123" s="1011"/>
      <c r="AJ123" s="1012"/>
      <c r="AK123" s="1013" t="s">
        <v>388</v>
      </c>
      <c r="AL123" s="1011"/>
      <c r="AM123" s="1011"/>
      <c r="AN123" s="1011"/>
      <c r="AO123" s="1012"/>
      <c r="AP123" s="1014" t="s">
        <v>438</v>
      </c>
      <c r="AQ123" s="1015"/>
      <c r="AR123" s="1015"/>
      <c r="AS123" s="1015"/>
      <c r="AT123" s="1016"/>
      <c r="AU123" s="1047"/>
      <c r="AV123" s="1048"/>
      <c r="AW123" s="1048"/>
      <c r="AX123" s="1048"/>
      <c r="AY123" s="1048"/>
      <c r="AZ123" s="277" t="s">
        <v>186</v>
      </c>
      <c r="BA123" s="277"/>
      <c r="BB123" s="277"/>
      <c r="BC123" s="277"/>
      <c r="BD123" s="277"/>
      <c r="BE123" s="277"/>
      <c r="BF123" s="277"/>
      <c r="BG123" s="277"/>
      <c r="BH123" s="277"/>
      <c r="BI123" s="277"/>
      <c r="BJ123" s="277"/>
      <c r="BK123" s="277"/>
      <c r="BL123" s="277"/>
      <c r="BM123" s="277"/>
      <c r="BN123" s="277"/>
      <c r="BO123" s="1027" t="s">
        <v>481</v>
      </c>
      <c r="BP123" s="1058"/>
      <c r="BQ123" s="1117">
        <v>13561975</v>
      </c>
      <c r="BR123" s="1118"/>
      <c r="BS123" s="1118"/>
      <c r="BT123" s="1118"/>
      <c r="BU123" s="1118"/>
      <c r="BV123" s="1118">
        <v>12945810</v>
      </c>
      <c r="BW123" s="1118"/>
      <c r="BX123" s="1118"/>
      <c r="BY123" s="1118"/>
      <c r="BZ123" s="1118"/>
      <c r="CA123" s="1118">
        <v>12271313</v>
      </c>
      <c r="CB123" s="1118"/>
      <c r="CC123" s="1118"/>
      <c r="CD123" s="1118"/>
      <c r="CE123" s="1118"/>
      <c r="CF123" s="1051"/>
      <c r="CG123" s="1052"/>
      <c r="CH123" s="1052"/>
      <c r="CI123" s="1052"/>
      <c r="CJ123" s="1053"/>
      <c r="CK123" s="1062"/>
      <c r="CL123" s="1063"/>
      <c r="CM123" s="1063"/>
      <c r="CN123" s="1063"/>
      <c r="CO123" s="1064"/>
      <c r="CP123" s="1072" t="s">
        <v>482</v>
      </c>
      <c r="CQ123" s="1073"/>
      <c r="CR123" s="1073"/>
      <c r="CS123" s="1073"/>
      <c r="CT123" s="1073"/>
      <c r="CU123" s="1073"/>
      <c r="CV123" s="1073"/>
      <c r="CW123" s="1073"/>
      <c r="CX123" s="1073"/>
      <c r="CY123" s="1073"/>
      <c r="CZ123" s="1073"/>
      <c r="DA123" s="1073"/>
      <c r="DB123" s="1073"/>
      <c r="DC123" s="1073"/>
      <c r="DD123" s="1073"/>
      <c r="DE123" s="1073"/>
      <c r="DF123" s="1074"/>
      <c r="DG123" s="1010">
        <v>211895</v>
      </c>
      <c r="DH123" s="1011"/>
      <c r="DI123" s="1011"/>
      <c r="DJ123" s="1011"/>
      <c r="DK123" s="1012"/>
      <c r="DL123" s="1013">
        <v>285931</v>
      </c>
      <c r="DM123" s="1011"/>
      <c r="DN123" s="1011"/>
      <c r="DO123" s="1011"/>
      <c r="DP123" s="1012"/>
      <c r="DQ123" s="1013">
        <v>345567</v>
      </c>
      <c r="DR123" s="1011"/>
      <c r="DS123" s="1011"/>
      <c r="DT123" s="1011"/>
      <c r="DU123" s="1012"/>
      <c r="DV123" s="1014">
        <v>6.6</v>
      </c>
      <c r="DW123" s="1015"/>
      <c r="DX123" s="1015"/>
      <c r="DY123" s="1015"/>
      <c r="DZ123" s="1016"/>
    </row>
    <row r="124" spans="1:130" s="246" customFormat="1" ht="26.25" customHeight="1" thickBot="1" x14ac:dyDescent="0.2">
      <c r="A124" s="1111"/>
      <c r="B124" s="998"/>
      <c r="C124" s="968" t="s">
        <v>461</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460</v>
      </c>
      <c r="AB124" s="1011"/>
      <c r="AC124" s="1011"/>
      <c r="AD124" s="1011"/>
      <c r="AE124" s="1012"/>
      <c r="AF124" s="1013" t="s">
        <v>438</v>
      </c>
      <c r="AG124" s="1011"/>
      <c r="AH124" s="1011"/>
      <c r="AI124" s="1011"/>
      <c r="AJ124" s="1012"/>
      <c r="AK124" s="1013" t="s">
        <v>403</v>
      </c>
      <c r="AL124" s="1011"/>
      <c r="AM124" s="1011"/>
      <c r="AN124" s="1011"/>
      <c r="AO124" s="1012"/>
      <c r="AP124" s="1014" t="s">
        <v>438</v>
      </c>
      <c r="AQ124" s="1015"/>
      <c r="AR124" s="1015"/>
      <c r="AS124" s="1015"/>
      <c r="AT124" s="1016"/>
      <c r="AU124" s="1113" t="s">
        <v>483</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v>98.3</v>
      </c>
      <c r="BR124" s="1080"/>
      <c r="BS124" s="1080"/>
      <c r="BT124" s="1080"/>
      <c r="BU124" s="1080"/>
      <c r="BV124" s="1080">
        <v>90.9</v>
      </c>
      <c r="BW124" s="1080"/>
      <c r="BX124" s="1080"/>
      <c r="BY124" s="1080"/>
      <c r="BZ124" s="1080"/>
      <c r="CA124" s="1080">
        <v>92.3</v>
      </c>
      <c r="CB124" s="1080"/>
      <c r="CC124" s="1080"/>
      <c r="CD124" s="1080"/>
      <c r="CE124" s="1080"/>
      <c r="CF124" s="1081"/>
      <c r="CG124" s="1082"/>
      <c r="CH124" s="1082"/>
      <c r="CI124" s="1082"/>
      <c r="CJ124" s="1083"/>
      <c r="CK124" s="1065"/>
      <c r="CL124" s="1065"/>
      <c r="CM124" s="1065"/>
      <c r="CN124" s="1065"/>
      <c r="CO124" s="1066"/>
      <c r="CP124" s="1072" t="s">
        <v>484</v>
      </c>
      <c r="CQ124" s="1073"/>
      <c r="CR124" s="1073"/>
      <c r="CS124" s="1073"/>
      <c r="CT124" s="1073"/>
      <c r="CU124" s="1073"/>
      <c r="CV124" s="1073"/>
      <c r="CW124" s="1073"/>
      <c r="CX124" s="1073"/>
      <c r="CY124" s="1073"/>
      <c r="CZ124" s="1073"/>
      <c r="DA124" s="1073"/>
      <c r="DB124" s="1073"/>
      <c r="DC124" s="1073"/>
      <c r="DD124" s="1073"/>
      <c r="DE124" s="1073"/>
      <c r="DF124" s="1074"/>
      <c r="DG124" s="1057" t="s">
        <v>460</v>
      </c>
      <c r="DH124" s="1036"/>
      <c r="DI124" s="1036"/>
      <c r="DJ124" s="1036"/>
      <c r="DK124" s="1037"/>
      <c r="DL124" s="1035" t="s">
        <v>460</v>
      </c>
      <c r="DM124" s="1036"/>
      <c r="DN124" s="1036"/>
      <c r="DO124" s="1036"/>
      <c r="DP124" s="1037"/>
      <c r="DQ124" s="1035" t="s">
        <v>438</v>
      </c>
      <c r="DR124" s="1036"/>
      <c r="DS124" s="1036"/>
      <c r="DT124" s="1036"/>
      <c r="DU124" s="1037"/>
      <c r="DV124" s="1038" t="s">
        <v>438</v>
      </c>
      <c r="DW124" s="1039"/>
      <c r="DX124" s="1039"/>
      <c r="DY124" s="1039"/>
      <c r="DZ124" s="1040"/>
    </row>
    <row r="125" spans="1:130" s="246" customFormat="1" ht="26.25" customHeight="1" x14ac:dyDescent="0.15">
      <c r="A125" s="1111"/>
      <c r="B125" s="998"/>
      <c r="C125" s="968" t="s">
        <v>464</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438</v>
      </c>
      <c r="AB125" s="1011"/>
      <c r="AC125" s="1011"/>
      <c r="AD125" s="1011"/>
      <c r="AE125" s="1012"/>
      <c r="AF125" s="1013" t="s">
        <v>403</v>
      </c>
      <c r="AG125" s="1011"/>
      <c r="AH125" s="1011"/>
      <c r="AI125" s="1011"/>
      <c r="AJ125" s="1012"/>
      <c r="AK125" s="1013" t="s">
        <v>438</v>
      </c>
      <c r="AL125" s="1011"/>
      <c r="AM125" s="1011"/>
      <c r="AN125" s="1011"/>
      <c r="AO125" s="1012"/>
      <c r="AP125" s="1014" t="s">
        <v>438</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485</v>
      </c>
      <c r="CL125" s="1060"/>
      <c r="CM125" s="1060"/>
      <c r="CN125" s="1060"/>
      <c r="CO125" s="1061"/>
      <c r="CP125" s="992" t="s">
        <v>486</v>
      </c>
      <c r="CQ125" s="941"/>
      <c r="CR125" s="941"/>
      <c r="CS125" s="941"/>
      <c r="CT125" s="941"/>
      <c r="CU125" s="941"/>
      <c r="CV125" s="941"/>
      <c r="CW125" s="941"/>
      <c r="CX125" s="941"/>
      <c r="CY125" s="941"/>
      <c r="CZ125" s="941"/>
      <c r="DA125" s="941"/>
      <c r="DB125" s="941"/>
      <c r="DC125" s="941"/>
      <c r="DD125" s="941"/>
      <c r="DE125" s="941"/>
      <c r="DF125" s="942"/>
      <c r="DG125" s="978" t="s">
        <v>465</v>
      </c>
      <c r="DH125" s="979"/>
      <c r="DI125" s="979"/>
      <c r="DJ125" s="979"/>
      <c r="DK125" s="979"/>
      <c r="DL125" s="979" t="s">
        <v>438</v>
      </c>
      <c r="DM125" s="979"/>
      <c r="DN125" s="979"/>
      <c r="DO125" s="979"/>
      <c r="DP125" s="979"/>
      <c r="DQ125" s="979" t="s">
        <v>460</v>
      </c>
      <c r="DR125" s="979"/>
      <c r="DS125" s="979"/>
      <c r="DT125" s="979"/>
      <c r="DU125" s="979"/>
      <c r="DV125" s="980" t="s">
        <v>403</v>
      </c>
      <c r="DW125" s="980"/>
      <c r="DX125" s="980"/>
      <c r="DY125" s="980"/>
      <c r="DZ125" s="981"/>
    </row>
    <row r="126" spans="1:130" s="246" customFormat="1" ht="26.25" customHeight="1" thickBot="1" x14ac:dyDescent="0.2">
      <c r="A126" s="1111"/>
      <c r="B126" s="998"/>
      <c r="C126" s="968" t="s">
        <v>469</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v>14942</v>
      </c>
      <c r="AB126" s="1011"/>
      <c r="AC126" s="1011"/>
      <c r="AD126" s="1011"/>
      <c r="AE126" s="1012"/>
      <c r="AF126" s="1013">
        <v>10830</v>
      </c>
      <c r="AG126" s="1011"/>
      <c r="AH126" s="1011"/>
      <c r="AI126" s="1011"/>
      <c r="AJ126" s="1012"/>
      <c r="AK126" s="1013">
        <v>8575</v>
      </c>
      <c r="AL126" s="1011"/>
      <c r="AM126" s="1011"/>
      <c r="AN126" s="1011"/>
      <c r="AO126" s="1012"/>
      <c r="AP126" s="1014">
        <v>0.2</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487</v>
      </c>
      <c r="CQ126" s="1002"/>
      <c r="CR126" s="1002"/>
      <c r="CS126" s="1002"/>
      <c r="CT126" s="1002"/>
      <c r="CU126" s="1002"/>
      <c r="CV126" s="1002"/>
      <c r="CW126" s="1002"/>
      <c r="CX126" s="1002"/>
      <c r="CY126" s="1002"/>
      <c r="CZ126" s="1002"/>
      <c r="DA126" s="1002"/>
      <c r="DB126" s="1002"/>
      <c r="DC126" s="1002"/>
      <c r="DD126" s="1002"/>
      <c r="DE126" s="1002"/>
      <c r="DF126" s="1003"/>
      <c r="DG126" s="971" t="s">
        <v>465</v>
      </c>
      <c r="DH126" s="972"/>
      <c r="DI126" s="972"/>
      <c r="DJ126" s="972"/>
      <c r="DK126" s="972"/>
      <c r="DL126" s="972" t="s">
        <v>438</v>
      </c>
      <c r="DM126" s="972"/>
      <c r="DN126" s="972"/>
      <c r="DO126" s="972"/>
      <c r="DP126" s="972"/>
      <c r="DQ126" s="972" t="s">
        <v>388</v>
      </c>
      <c r="DR126" s="972"/>
      <c r="DS126" s="972"/>
      <c r="DT126" s="972"/>
      <c r="DU126" s="972"/>
      <c r="DV126" s="973" t="s">
        <v>488</v>
      </c>
      <c r="DW126" s="973"/>
      <c r="DX126" s="973"/>
      <c r="DY126" s="973"/>
      <c r="DZ126" s="974"/>
    </row>
    <row r="127" spans="1:130" s="246" customFormat="1" ht="26.25" customHeight="1" x14ac:dyDescent="0.15">
      <c r="A127" s="1112"/>
      <c r="B127" s="1000"/>
      <c r="C127" s="1054" t="s">
        <v>489</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v>2403</v>
      </c>
      <c r="AB127" s="1011"/>
      <c r="AC127" s="1011"/>
      <c r="AD127" s="1011"/>
      <c r="AE127" s="1012"/>
      <c r="AF127" s="1013">
        <v>2090</v>
      </c>
      <c r="AG127" s="1011"/>
      <c r="AH127" s="1011"/>
      <c r="AI127" s="1011"/>
      <c r="AJ127" s="1012"/>
      <c r="AK127" s="1013">
        <v>2140</v>
      </c>
      <c r="AL127" s="1011"/>
      <c r="AM127" s="1011"/>
      <c r="AN127" s="1011"/>
      <c r="AO127" s="1012"/>
      <c r="AP127" s="1014">
        <v>0</v>
      </c>
      <c r="AQ127" s="1015"/>
      <c r="AR127" s="1015"/>
      <c r="AS127" s="1015"/>
      <c r="AT127" s="1016"/>
      <c r="AU127" s="282"/>
      <c r="AV127" s="282"/>
      <c r="AW127" s="282"/>
      <c r="AX127" s="1084" t="s">
        <v>490</v>
      </c>
      <c r="AY127" s="1085"/>
      <c r="AZ127" s="1085"/>
      <c r="BA127" s="1085"/>
      <c r="BB127" s="1085"/>
      <c r="BC127" s="1085"/>
      <c r="BD127" s="1085"/>
      <c r="BE127" s="1086"/>
      <c r="BF127" s="1087" t="s">
        <v>491</v>
      </c>
      <c r="BG127" s="1085"/>
      <c r="BH127" s="1085"/>
      <c r="BI127" s="1085"/>
      <c r="BJ127" s="1085"/>
      <c r="BK127" s="1085"/>
      <c r="BL127" s="1086"/>
      <c r="BM127" s="1087" t="s">
        <v>492</v>
      </c>
      <c r="BN127" s="1085"/>
      <c r="BO127" s="1085"/>
      <c r="BP127" s="1085"/>
      <c r="BQ127" s="1085"/>
      <c r="BR127" s="1085"/>
      <c r="BS127" s="1086"/>
      <c r="BT127" s="1087" t="s">
        <v>493</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494</v>
      </c>
      <c r="CQ127" s="1002"/>
      <c r="CR127" s="1002"/>
      <c r="CS127" s="1002"/>
      <c r="CT127" s="1002"/>
      <c r="CU127" s="1002"/>
      <c r="CV127" s="1002"/>
      <c r="CW127" s="1002"/>
      <c r="CX127" s="1002"/>
      <c r="CY127" s="1002"/>
      <c r="CZ127" s="1002"/>
      <c r="DA127" s="1002"/>
      <c r="DB127" s="1002"/>
      <c r="DC127" s="1002"/>
      <c r="DD127" s="1002"/>
      <c r="DE127" s="1002"/>
      <c r="DF127" s="1003"/>
      <c r="DG127" s="971" t="s">
        <v>403</v>
      </c>
      <c r="DH127" s="972"/>
      <c r="DI127" s="972"/>
      <c r="DJ127" s="972"/>
      <c r="DK127" s="972"/>
      <c r="DL127" s="972" t="s">
        <v>438</v>
      </c>
      <c r="DM127" s="972"/>
      <c r="DN127" s="972"/>
      <c r="DO127" s="972"/>
      <c r="DP127" s="972"/>
      <c r="DQ127" s="972" t="s">
        <v>388</v>
      </c>
      <c r="DR127" s="972"/>
      <c r="DS127" s="972"/>
      <c r="DT127" s="972"/>
      <c r="DU127" s="972"/>
      <c r="DV127" s="973" t="s">
        <v>388</v>
      </c>
      <c r="DW127" s="973"/>
      <c r="DX127" s="973"/>
      <c r="DY127" s="973"/>
      <c r="DZ127" s="974"/>
    </row>
    <row r="128" spans="1:130" s="246" customFormat="1" ht="26.25" customHeight="1" thickBot="1" x14ac:dyDescent="0.2">
      <c r="A128" s="1095" t="s">
        <v>495</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496</v>
      </c>
      <c r="X128" s="1097"/>
      <c r="Y128" s="1097"/>
      <c r="Z128" s="1098"/>
      <c r="AA128" s="1099">
        <v>270377</v>
      </c>
      <c r="AB128" s="1100"/>
      <c r="AC128" s="1100"/>
      <c r="AD128" s="1100"/>
      <c r="AE128" s="1101"/>
      <c r="AF128" s="1102">
        <v>259791</v>
      </c>
      <c r="AG128" s="1100"/>
      <c r="AH128" s="1100"/>
      <c r="AI128" s="1100"/>
      <c r="AJ128" s="1101"/>
      <c r="AK128" s="1102">
        <v>209778</v>
      </c>
      <c r="AL128" s="1100"/>
      <c r="AM128" s="1100"/>
      <c r="AN128" s="1100"/>
      <c r="AO128" s="1101"/>
      <c r="AP128" s="1103"/>
      <c r="AQ128" s="1104"/>
      <c r="AR128" s="1104"/>
      <c r="AS128" s="1104"/>
      <c r="AT128" s="1105"/>
      <c r="AU128" s="282"/>
      <c r="AV128" s="282"/>
      <c r="AW128" s="282"/>
      <c r="AX128" s="940" t="s">
        <v>497</v>
      </c>
      <c r="AY128" s="941"/>
      <c r="AZ128" s="941"/>
      <c r="BA128" s="941"/>
      <c r="BB128" s="941"/>
      <c r="BC128" s="941"/>
      <c r="BD128" s="941"/>
      <c r="BE128" s="942"/>
      <c r="BF128" s="1106" t="s">
        <v>388</v>
      </c>
      <c r="BG128" s="1107"/>
      <c r="BH128" s="1107"/>
      <c r="BI128" s="1107"/>
      <c r="BJ128" s="1107"/>
      <c r="BK128" s="1107"/>
      <c r="BL128" s="1108"/>
      <c r="BM128" s="1106">
        <v>14.43</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498</v>
      </c>
      <c r="CQ128" s="1089"/>
      <c r="CR128" s="1089"/>
      <c r="CS128" s="1089"/>
      <c r="CT128" s="1089"/>
      <c r="CU128" s="1089"/>
      <c r="CV128" s="1089"/>
      <c r="CW128" s="1089"/>
      <c r="CX128" s="1089"/>
      <c r="CY128" s="1089"/>
      <c r="CZ128" s="1089"/>
      <c r="DA128" s="1089"/>
      <c r="DB128" s="1089"/>
      <c r="DC128" s="1089"/>
      <c r="DD128" s="1089"/>
      <c r="DE128" s="1089"/>
      <c r="DF128" s="1090"/>
      <c r="DG128" s="1091" t="s">
        <v>460</v>
      </c>
      <c r="DH128" s="1092"/>
      <c r="DI128" s="1092"/>
      <c r="DJ128" s="1092"/>
      <c r="DK128" s="1092"/>
      <c r="DL128" s="1092" t="s">
        <v>460</v>
      </c>
      <c r="DM128" s="1092"/>
      <c r="DN128" s="1092"/>
      <c r="DO128" s="1092"/>
      <c r="DP128" s="1092"/>
      <c r="DQ128" s="1092" t="s">
        <v>403</v>
      </c>
      <c r="DR128" s="1092"/>
      <c r="DS128" s="1092"/>
      <c r="DT128" s="1092"/>
      <c r="DU128" s="1092"/>
      <c r="DV128" s="1093" t="s">
        <v>488</v>
      </c>
      <c r="DW128" s="1093"/>
      <c r="DX128" s="1093"/>
      <c r="DY128" s="1093"/>
      <c r="DZ128" s="1094"/>
    </row>
    <row r="129" spans="1:131" s="246" customFormat="1" ht="26.25" customHeight="1" x14ac:dyDescent="0.15">
      <c r="A129" s="982" t="s">
        <v>107</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499</v>
      </c>
      <c r="X129" s="1126"/>
      <c r="Y129" s="1126"/>
      <c r="Z129" s="1127"/>
      <c r="AA129" s="1010">
        <v>6289497</v>
      </c>
      <c r="AB129" s="1011"/>
      <c r="AC129" s="1011"/>
      <c r="AD129" s="1011"/>
      <c r="AE129" s="1012"/>
      <c r="AF129" s="1013">
        <v>6127602</v>
      </c>
      <c r="AG129" s="1011"/>
      <c r="AH129" s="1011"/>
      <c r="AI129" s="1011"/>
      <c r="AJ129" s="1012"/>
      <c r="AK129" s="1013">
        <v>6031402</v>
      </c>
      <c r="AL129" s="1011"/>
      <c r="AM129" s="1011"/>
      <c r="AN129" s="1011"/>
      <c r="AO129" s="1012"/>
      <c r="AP129" s="1128"/>
      <c r="AQ129" s="1129"/>
      <c r="AR129" s="1129"/>
      <c r="AS129" s="1129"/>
      <c r="AT129" s="1130"/>
      <c r="AU129" s="284"/>
      <c r="AV129" s="284"/>
      <c r="AW129" s="284"/>
      <c r="AX129" s="1119" t="s">
        <v>500</v>
      </c>
      <c r="AY129" s="1002"/>
      <c r="AZ129" s="1002"/>
      <c r="BA129" s="1002"/>
      <c r="BB129" s="1002"/>
      <c r="BC129" s="1002"/>
      <c r="BD129" s="1002"/>
      <c r="BE129" s="1003"/>
      <c r="BF129" s="1120" t="s">
        <v>438</v>
      </c>
      <c r="BG129" s="1121"/>
      <c r="BH129" s="1121"/>
      <c r="BI129" s="1121"/>
      <c r="BJ129" s="1121"/>
      <c r="BK129" s="1121"/>
      <c r="BL129" s="1122"/>
      <c r="BM129" s="1120">
        <v>19.43</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82" t="s">
        <v>501</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502</v>
      </c>
      <c r="X130" s="1126"/>
      <c r="Y130" s="1126"/>
      <c r="Z130" s="1127"/>
      <c r="AA130" s="1010">
        <v>778843</v>
      </c>
      <c r="AB130" s="1011"/>
      <c r="AC130" s="1011"/>
      <c r="AD130" s="1011"/>
      <c r="AE130" s="1012"/>
      <c r="AF130" s="1013">
        <v>793058</v>
      </c>
      <c r="AG130" s="1011"/>
      <c r="AH130" s="1011"/>
      <c r="AI130" s="1011"/>
      <c r="AJ130" s="1012"/>
      <c r="AK130" s="1013">
        <v>792898</v>
      </c>
      <c r="AL130" s="1011"/>
      <c r="AM130" s="1011"/>
      <c r="AN130" s="1011"/>
      <c r="AO130" s="1012"/>
      <c r="AP130" s="1128"/>
      <c r="AQ130" s="1129"/>
      <c r="AR130" s="1129"/>
      <c r="AS130" s="1129"/>
      <c r="AT130" s="1130"/>
      <c r="AU130" s="284"/>
      <c r="AV130" s="284"/>
      <c r="AW130" s="284"/>
      <c r="AX130" s="1119" t="s">
        <v>503</v>
      </c>
      <c r="AY130" s="1002"/>
      <c r="AZ130" s="1002"/>
      <c r="BA130" s="1002"/>
      <c r="BB130" s="1002"/>
      <c r="BC130" s="1002"/>
      <c r="BD130" s="1002"/>
      <c r="BE130" s="1003"/>
      <c r="BF130" s="1156">
        <v>6.9</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504</v>
      </c>
      <c r="X131" s="1164"/>
      <c r="Y131" s="1164"/>
      <c r="Z131" s="1165"/>
      <c r="AA131" s="1057">
        <v>5510654</v>
      </c>
      <c r="AB131" s="1036"/>
      <c r="AC131" s="1036"/>
      <c r="AD131" s="1036"/>
      <c r="AE131" s="1037"/>
      <c r="AF131" s="1035">
        <v>5334544</v>
      </c>
      <c r="AG131" s="1036"/>
      <c r="AH131" s="1036"/>
      <c r="AI131" s="1036"/>
      <c r="AJ131" s="1037"/>
      <c r="AK131" s="1035">
        <v>5238504</v>
      </c>
      <c r="AL131" s="1036"/>
      <c r="AM131" s="1036"/>
      <c r="AN131" s="1036"/>
      <c r="AO131" s="1037"/>
      <c r="AP131" s="1166"/>
      <c r="AQ131" s="1167"/>
      <c r="AR131" s="1167"/>
      <c r="AS131" s="1167"/>
      <c r="AT131" s="1168"/>
      <c r="AU131" s="284"/>
      <c r="AV131" s="284"/>
      <c r="AW131" s="284"/>
      <c r="AX131" s="1138" t="s">
        <v>505</v>
      </c>
      <c r="AY131" s="1089"/>
      <c r="AZ131" s="1089"/>
      <c r="BA131" s="1089"/>
      <c r="BB131" s="1089"/>
      <c r="BC131" s="1089"/>
      <c r="BD131" s="1089"/>
      <c r="BE131" s="1090"/>
      <c r="BF131" s="1139">
        <v>92.3</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45" t="s">
        <v>506</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507</v>
      </c>
      <c r="W132" s="1149"/>
      <c r="X132" s="1149"/>
      <c r="Y132" s="1149"/>
      <c r="Z132" s="1150"/>
      <c r="AA132" s="1151">
        <v>8.459340761</v>
      </c>
      <c r="AB132" s="1152"/>
      <c r="AC132" s="1152"/>
      <c r="AD132" s="1152"/>
      <c r="AE132" s="1153"/>
      <c r="AF132" s="1154">
        <v>6.6492093790000002</v>
      </c>
      <c r="AG132" s="1152"/>
      <c r="AH132" s="1152"/>
      <c r="AI132" s="1152"/>
      <c r="AJ132" s="1153"/>
      <c r="AK132" s="1154">
        <v>5.7875110909999998</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508</v>
      </c>
      <c r="W133" s="1132"/>
      <c r="X133" s="1132"/>
      <c r="Y133" s="1132"/>
      <c r="Z133" s="1133"/>
      <c r="AA133" s="1134">
        <v>8.1999999999999993</v>
      </c>
      <c r="AB133" s="1135"/>
      <c r="AC133" s="1135"/>
      <c r="AD133" s="1135"/>
      <c r="AE133" s="1136"/>
      <c r="AF133" s="1134">
        <v>7.6</v>
      </c>
      <c r="AG133" s="1135"/>
      <c r="AH133" s="1135"/>
      <c r="AI133" s="1135"/>
      <c r="AJ133" s="1136"/>
      <c r="AK133" s="1134">
        <v>6.9</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BkybSJjUzPk0UO9DPODjtaO+wl5P7RV/u7hEI+9Z6qDzyPCIEGKEFeMU+bHbJ8e2QEQe0gXRVtEJFvA5y9ZEDA==" saltValue="vbNTAGlcyCO9+V3ME1uXA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BB34" zoomScaleNormal="85" zoomScaleSheetLayoutView="100" workbookViewId="0">
      <selection activeCell="CK95" sqref="CK95"/>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509</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g89aPLPdwrKzZm5QhPC+6zp1YWjJKmEy/llBSIY0woV2SgfVceps4RWYt5hhpDtNE3+T+pKmzZ/w9+3LuooJAg==" saltValue="k+my33884YlTOyt2fqzk7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BC67"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6zHyEaB5B4II2UqjesU3/q2PuhVG6qJn/DiySbWLux32gcVVhi6Pn/CGaj+khwu2vO/dHZ8oitUYueeQHk/c0A==" saltValue="FoqBtr8ZHmYxY4SoQC88X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D1"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511</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512</v>
      </c>
      <c r="AP7" s="303"/>
      <c r="AQ7" s="304" t="s">
        <v>513</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514</v>
      </c>
      <c r="AQ8" s="310" t="s">
        <v>515</v>
      </c>
      <c r="AR8" s="311" t="s">
        <v>516</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517</v>
      </c>
      <c r="AL9" s="1175"/>
      <c r="AM9" s="1175"/>
      <c r="AN9" s="1176"/>
      <c r="AO9" s="312">
        <v>1786474</v>
      </c>
      <c r="AP9" s="312">
        <v>131021</v>
      </c>
      <c r="AQ9" s="313">
        <v>90414</v>
      </c>
      <c r="AR9" s="314">
        <v>44.9</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518</v>
      </c>
      <c r="AL10" s="1175"/>
      <c r="AM10" s="1175"/>
      <c r="AN10" s="1176"/>
      <c r="AO10" s="315">
        <v>71337</v>
      </c>
      <c r="AP10" s="315">
        <v>5232</v>
      </c>
      <c r="AQ10" s="316">
        <v>7325</v>
      </c>
      <c r="AR10" s="317">
        <v>-28.6</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519</v>
      </c>
      <c r="AL11" s="1175"/>
      <c r="AM11" s="1175"/>
      <c r="AN11" s="1176"/>
      <c r="AO11" s="315">
        <v>411694</v>
      </c>
      <c r="AP11" s="315">
        <v>30194</v>
      </c>
      <c r="AQ11" s="316">
        <v>9426</v>
      </c>
      <c r="AR11" s="317">
        <v>220.3</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520</v>
      </c>
      <c r="AL12" s="1175"/>
      <c r="AM12" s="1175"/>
      <c r="AN12" s="1176"/>
      <c r="AO12" s="315">
        <v>81223</v>
      </c>
      <c r="AP12" s="315">
        <v>5957</v>
      </c>
      <c r="AQ12" s="316">
        <v>1167</v>
      </c>
      <c r="AR12" s="317">
        <v>410.5</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521</v>
      </c>
      <c r="AL13" s="1175"/>
      <c r="AM13" s="1175"/>
      <c r="AN13" s="1176"/>
      <c r="AO13" s="315" t="s">
        <v>522</v>
      </c>
      <c r="AP13" s="315" t="s">
        <v>522</v>
      </c>
      <c r="AQ13" s="316">
        <v>3</v>
      </c>
      <c r="AR13" s="317" t="s">
        <v>522</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523</v>
      </c>
      <c r="AL14" s="1175"/>
      <c r="AM14" s="1175"/>
      <c r="AN14" s="1176"/>
      <c r="AO14" s="315">
        <v>130519</v>
      </c>
      <c r="AP14" s="315">
        <v>9572</v>
      </c>
      <c r="AQ14" s="316">
        <v>4078</v>
      </c>
      <c r="AR14" s="317">
        <v>134.69999999999999</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524</v>
      </c>
      <c r="AL15" s="1175"/>
      <c r="AM15" s="1175"/>
      <c r="AN15" s="1176"/>
      <c r="AO15" s="315">
        <v>27420</v>
      </c>
      <c r="AP15" s="315">
        <v>2011</v>
      </c>
      <c r="AQ15" s="316">
        <v>2195</v>
      </c>
      <c r="AR15" s="317">
        <v>-8.4</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525</v>
      </c>
      <c r="AL16" s="1178"/>
      <c r="AM16" s="1178"/>
      <c r="AN16" s="1179"/>
      <c r="AO16" s="315">
        <v>-157128</v>
      </c>
      <c r="AP16" s="315">
        <v>-11524</v>
      </c>
      <c r="AQ16" s="316">
        <v>-8893</v>
      </c>
      <c r="AR16" s="317">
        <v>29.6</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186</v>
      </c>
      <c r="AL17" s="1178"/>
      <c r="AM17" s="1178"/>
      <c r="AN17" s="1179"/>
      <c r="AO17" s="315">
        <v>2351539</v>
      </c>
      <c r="AP17" s="315">
        <v>172463</v>
      </c>
      <c r="AQ17" s="316">
        <v>105714</v>
      </c>
      <c r="AR17" s="317">
        <v>63.1</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526</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527</v>
      </c>
      <c r="AP20" s="323" t="s">
        <v>528</v>
      </c>
      <c r="AQ20" s="324" t="s">
        <v>529</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530</v>
      </c>
      <c r="AL21" s="1170"/>
      <c r="AM21" s="1170"/>
      <c r="AN21" s="1171"/>
      <c r="AO21" s="327">
        <v>14.45</v>
      </c>
      <c r="AP21" s="328">
        <v>10.07</v>
      </c>
      <c r="AQ21" s="329">
        <v>4.38</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531</v>
      </c>
      <c r="AL22" s="1170"/>
      <c r="AM22" s="1170"/>
      <c r="AN22" s="1171"/>
      <c r="AO22" s="332">
        <v>93.7</v>
      </c>
      <c r="AP22" s="333">
        <v>97.6</v>
      </c>
      <c r="AQ22" s="334">
        <v>-3.9</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534</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512</v>
      </c>
      <c r="AP30" s="303"/>
      <c r="AQ30" s="304" t="s">
        <v>513</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514</v>
      </c>
      <c r="AQ31" s="310" t="s">
        <v>515</v>
      </c>
      <c r="AR31" s="311" t="s">
        <v>516</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535</v>
      </c>
      <c r="AL32" s="1186"/>
      <c r="AM32" s="1186"/>
      <c r="AN32" s="1187"/>
      <c r="AO32" s="342">
        <v>882173</v>
      </c>
      <c r="AP32" s="342">
        <v>64699</v>
      </c>
      <c r="AQ32" s="343">
        <v>67110</v>
      </c>
      <c r="AR32" s="344">
        <v>-3.6</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536</v>
      </c>
      <c r="AL33" s="1186"/>
      <c r="AM33" s="1186"/>
      <c r="AN33" s="1187"/>
      <c r="AO33" s="342" t="s">
        <v>522</v>
      </c>
      <c r="AP33" s="342" t="s">
        <v>522</v>
      </c>
      <c r="AQ33" s="343" t="s">
        <v>522</v>
      </c>
      <c r="AR33" s="344" t="s">
        <v>522</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537</v>
      </c>
      <c r="AL34" s="1186"/>
      <c r="AM34" s="1186"/>
      <c r="AN34" s="1187"/>
      <c r="AO34" s="342" t="s">
        <v>522</v>
      </c>
      <c r="AP34" s="342" t="s">
        <v>522</v>
      </c>
      <c r="AQ34" s="343">
        <v>6</v>
      </c>
      <c r="AR34" s="344" t="s">
        <v>522</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538</v>
      </c>
      <c r="AL35" s="1186"/>
      <c r="AM35" s="1186"/>
      <c r="AN35" s="1187"/>
      <c r="AO35" s="342">
        <v>400010</v>
      </c>
      <c r="AP35" s="342">
        <v>29337</v>
      </c>
      <c r="AQ35" s="343">
        <v>17795</v>
      </c>
      <c r="AR35" s="344">
        <v>64.900000000000006</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539</v>
      </c>
      <c r="AL36" s="1186"/>
      <c r="AM36" s="1186"/>
      <c r="AN36" s="1187"/>
      <c r="AO36" s="342" t="s">
        <v>522</v>
      </c>
      <c r="AP36" s="342" t="s">
        <v>522</v>
      </c>
      <c r="AQ36" s="343">
        <v>2500</v>
      </c>
      <c r="AR36" s="344" t="s">
        <v>522</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540</v>
      </c>
      <c r="AL37" s="1186"/>
      <c r="AM37" s="1186"/>
      <c r="AN37" s="1187"/>
      <c r="AO37" s="342">
        <v>23503</v>
      </c>
      <c r="AP37" s="342">
        <v>1724</v>
      </c>
      <c r="AQ37" s="343">
        <v>1001</v>
      </c>
      <c r="AR37" s="344">
        <v>72.2</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541</v>
      </c>
      <c r="AL38" s="1189"/>
      <c r="AM38" s="1189"/>
      <c r="AN38" s="1190"/>
      <c r="AO38" s="345">
        <v>169</v>
      </c>
      <c r="AP38" s="345">
        <v>12</v>
      </c>
      <c r="AQ38" s="346">
        <v>4</v>
      </c>
      <c r="AR38" s="334">
        <v>200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542</v>
      </c>
      <c r="AL39" s="1189"/>
      <c r="AM39" s="1189"/>
      <c r="AN39" s="1190"/>
      <c r="AO39" s="342">
        <v>-209778</v>
      </c>
      <c r="AP39" s="342">
        <v>-15385</v>
      </c>
      <c r="AQ39" s="343">
        <v>-3748</v>
      </c>
      <c r="AR39" s="344">
        <v>310.5</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543</v>
      </c>
      <c r="AL40" s="1186"/>
      <c r="AM40" s="1186"/>
      <c r="AN40" s="1187"/>
      <c r="AO40" s="342">
        <v>-792898</v>
      </c>
      <c r="AP40" s="342">
        <v>-58152</v>
      </c>
      <c r="AQ40" s="343">
        <v>-58908</v>
      </c>
      <c r="AR40" s="344">
        <v>-1.3</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297</v>
      </c>
      <c r="AL41" s="1192"/>
      <c r="AM41" s="1192"/>
      <c r="AN41" s="1193"/>
      <c r="AO41" s="342">
        <v>303179</v>
      </c>
      <c r="AP41" s="342">
        <v>22235</v>
      </c>
      <c r="AQ41" s="343">
        <v>25761</v>
      </c>
      <c r="AR41" s="344">
        <v>-13.7</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544</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546</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512</v>
      </c>
      <c r="AN49" s="1182" t="s">
        <v>547</v>
      </c>
      <c r="AO49" s="1183"/>
      <c r="AP49" s="1183"/>
      <c r="AQ49" s="1183"/>
      <c r="AR49" s="118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548</v>
      </c>
      <c r="AO50" s="359" t="s">
        <v>549</v>
      </c>
      <c r="AP50" s="360" t="s">
        <v>550</v>
      </c>
      <c r="AQ50" s="361" t="s">
        <v>551</v>
      </c>
      <c r="AR50" s="362" t="s">
        <v>552</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553</v>
      </c>
      <c r="AL51" s="355"/>
      <c r="AM51" s="363">
        <v>910921</v>
      </c>
      <c r="AN51" s="364">
        <v>59135</v>
      </c>
      <c r="AO51" s="365">
        <v>-30.9</v>
      </c>
      <c r="AP51" s="366">
        <v>106614</v>
      </c>
      <c r="AQ51" s="367">
        <v>17.2</v>
      </c>
      <c r="AR51" s="368">
        <v>-48.1</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554</v>
      </c>
      <c r="AM52" s="371">
        <v>560538</v>
      </c>
      <c r="AN52" s="372">
        <v>36389</v>
      </c>
      <c r="AO52" s="373">
        <v>-25.7</v>
      </c>
      <c r="AP52" s="374">
        <v>45545</v>
      </c>
      <c r="AQ52" s="375">
        <v>20.7</v>
      </c>
      <c r="AR52" s="376">
        <v>-46.4</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555</v>
      </c>
      <c r="AL53" s="355"/>
      <c r="AM53" s="363">
        <v>1809899</v>
      </c>
      <c r="AN53" s="364">
        <v>120869</v>
      </c>
      <c r="AO53" s="365">
        <v>104.4</v>
      </c>
      <c r="AP53" s="366">
        <v>85459</v>
      </c>
      <c r="AQ53" s="367">
        <v>-19.8</v>
      </c>
      <c r="AR53" s="368">
        <v>124.2</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554</v>
      </c>
      <c r="AM54" s="371">
        <v>1385690</v>
      </c>
      <c r="AN54" s="372">
        <v>92540</v>
      </c>
      <c r="AO54" s="373">
        <v>154.30000000000001</v>
      </c>
      <c r="AP54" s="374">
        <v>44378</v>
      </c>
      <c r="AQ54" s="375">
        <v>-2.6</v>
      </c>
      <c r="AR54" s="376">
        <v>156.9</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556</v>
      </c>
      <c r="AL55" s="355"/>
      <c r="AM55" s="363">
        <v>699077</v>
      </c>
      <c r="AN55" s="364">
        <v>48172</v>
      </c>
      <c r="AO55" s="365">
        <v>-60.1</v>
      </c>
      <c r="AP55" s="366">
        <v>83280</v>
      </c>
      <c r="AQ55" s="367">
        <v>-2.5</v>
      </c>
      <c r="AR55" s="368">
        <v>-57.6</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554</v>
      </c>
      <c r="AM56" s="371">
        <v>399277</v>
      </c>
      <c r="AN56" s="372">
        <v>27514</v>
      </c>
      <c r="AO56" s="373">
        <v>-70.3</v>
      </c>
      <c r="AP56" s="374">
        <v>43123</v>
      </c>
      <c r="AQ56" s="375">
        <v>-2.8</v>
      </c>
      <c r="AR56" s="376">
        <v>-67.5</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557</v>
      </c>
      <c r="AL57" s="355"/>
      <c r="AM57" s="363">
        <v>848749</v>
      </c>
      <c r="AN57" s="364">
        <v>60564</v>
      </c>
      <c r="AO57" s="365">
        <v>25.7</v>
      </c>
      <c r="AP57" s="366">
        <v>88968</v>
      </c>
      <c r="AQ57" s="367">
        <v>6.8</v>
      </c>
      <c r="AR57" s="368">
        <v>18.899999999999999</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554</v>
      </c>
      <c r="AM58" s="371">
        <v>551534</v>
      </c>
      <c r="AN58" s="372">
        <v>39356</v>
      </c>
      <c r="AO58" s="373">
        <v>43</v>
      </c>
      <c r="AP58" s="374">
        <v>45482</v>
      </c>
      <c r="AQ58" s="375">
        <v>5.5</v>
      </c>
      <c r="AR58" s="376">
        <v>37.5</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558</v>
      </c>
      <c r="AL59" s="355"/>
      <c r="AM59" s="363">
        <v>849864</v>
      </c>
      <c r="AN59" s="364">
        <v>62330</v>
      </c>
      <c r="AO59" s="365">
        <v>2.9</v>
      </c>
      <c r="AP59" s="366">
        <v>85173</v>
      </c>
      <c r="AQ59" s="367">
        <v>-4.3</v>
      </c>
      <c r="AR59" s="368">
        <v>7.2</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554</v>
      </c>
      <c r="AM60" s="371">
        <v>359707</v>
      </c>
      <c r="AN60" s="372">
        <v>26381</v>
      </c>
      <c r="AO60" s="373">
        <v>-33</v>
      </c>
      <c r="AP60" s="374">
        <v>43913</v>
      </c>
      <c r="AQ60" s="375">
        <v>-3.4</v>
      </c>
      <c r="AR60" s="376">
        <v>-29.6</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559</v>
      </c>
      <c r="AL61" s="377"/>
      <c r="AM61" s="378">
        <v>1023702</v>
      </c>
      <c r="AN61" s="379">
        <v>70214</v>
      </c>
      <c r="AO61" s="380">
        <v>8.4</v>
      </c>
      <c r="AP61" s="381">
        <v>89899</v>
      </c>
      <c r="AQ61" s="382">
        <v>-0.5</v>
      </c>
      <c r="AR61" s="368">
        <v>8.9</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554</v>
      </c>
      <c r="AM62" s="371">
        <v>651349</v>
      </c>
      <c r="AN62" s="372">
        <v>44436</v>
      </c>
      <c r="AO62" s="373">
        <v>13.7</v>
      </c>
      <c r="AP62" s="374">
        <v>44488</v>
      </c>
      <c r="AQ62" s="375">
        <v>3.5</v>
      </c>
      <c r="AR62" s="376">
        <v>10.199999999999999</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Tqy+FVjIGrn8+7v9VR+iMiEW1GC6ZzKwWjllKNHzYjk5CSxQtbLfFr9qVodjuItZ2yG7/8BGMYeUXKsZl08vkA==" saltValue="nYQUE1MSSrPN6psczfrd6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Q1"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R8ZJ1VSJd17/xcjKyUT1p5oR2GvUczhk2EpNKvdP7OrV+Aln83Kda7Cg3xrc6huoabUapmWPRDbz38SIvKiaig==" saltValue="T+B3+e0fOK8OoTajk5fa2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10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uT7yeEEMeJyZ1Nup4tfFHLqkgzQXNw7SSF+Kr1BFzm7uRXHjuzVOYd6abNz6PpbNFM4eE61v8fYr0zZkn2ujiw==" saltValue="Xva2VFdA+4N5hCaNu4mia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G44"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194" t="s">
        <v>3</v>
      </c>
      <c r="D47" s="1194"/>
      <c r="E47" s="1195"/>
      <c r="F47" s="11" t="s">
        <v>522</v>
      </c>
      <c r="G47" s="12">
        <v>13.24</v>
      </c>
      <c r="H47" s="12">
        <v>8.1199999999999992</v>
      </c>
      <c r="I47" s="12">
        <v>6.89</v>
      </c>
      <c r="J47" s="13">
        <v>7</v>
      </c>
    </row>
    <row r="48" spans="2:10" ht="57.75" customHeight="1" x14ac:dyDescent="0.15">
      <c r="B48" s="14"/>
      <c r="C48" s="1196" t="s">
        <v>4</v>
      </c>
      <c r="D48" s="1196"/>
      <c r="E48" s="1197"/>
      <c r="F48" s="15">
        <v>0.44</v>
      </c>
      <c r="G48" s="16">
        <v>2.59</v>
      </c>
      <c r="H48" s="16">
        <v>0.08</v>
      </c>
      <c r="I48" s="16">
        <v>0.5</v>
      </c>
      <c r="J48" s="17">
        <v>1.4</v>
      </c>
    </row>
    <row r="49" spans="2:10" ht="57.75" customHeight="1" thickBot="1" x14ac:dyDescent="0.2">
      <c r="B49" s="18"/>
      <c r="C49" s="1198" t="s">
        <v>5</v>
      </c>
      <c r="D49" s="1198"/>
      <c r="E49" s="1199"/>
      <c r="F49" s="19" t="s">
        <v>568</v>
      </c>
      <c r="G49" s="20">
        <v>15.47</v>
      </c>
      <c r="H49" s="20" t="s">
        <v>569</v>
      </c>
      <c r="I49" s="20" t="s">
        <v>570</v>
      </c>
      <c r="J49" s="21">
        <v>0.9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YrTy+XVyj7SXqWZBhFUQcavFqxc1o9b/ULPk3g7nxI92u/HL+JCZ5KHdgtmr6iehkWsmlf7FJPfLqvc80hcoCw==" saltValue="zF9/PK3A1BzF/eWa07cmP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ASHIBETSU</cp:lastModifiedBy>
  <cp:lastPrinted>2020-03-09T06:07:15Z</cp:lastPrinted>
  <dcterms:created xsi:type="dcterms:W3CDTF">2020-02-10T01:52:42Z</dcterms:created>
  <dcterms:modified xsi:type="dcterms:W3CDTF">2020-09-25T05:22:38Z</dcterms:modified>
  <cp:category/>
</cp:coreProperties>
</file>